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9050" windowHeight="11115" activeTab="0"/>
  </bookViews>
  <sheets>
    <sheet name="Sheet1" sheetId="1" r:id="rId1"/>
    <sheet name="Sheet2" sheetId="2" r:id="rId2"/>
  </sheets>
  <definedNames>
    <definedName name="_xlnm.Print_Area" localSheetId="0">'Sheet1'!$A$1:$J$57</definedName>
  </definedNames>
  <calcPr fullCalcOnLoad="1"/>
</workbook>
</file>

<file path=xl/comments1.xml><?xml version="1.0" encoding="utf-8"?>
<comments xmlns="http://schemas.openxmlformats.org/spreadsheetml/2006/main">
  <authors>
    <author>Joe Huffman</author>
  </authors>
  <commentList>
    <comment ref="K4" authorId="0">
      <text>
        <r>
          <rPr>
            <b/>
            <sz val="9"/>
            <rFont val="Tahoma"/>
            <family val="2"/>
          </rPr>
          <t>Joe Huffman:</t>
        </r>
        <r>
          <rPr>
            <sz val="9"/>
            <rFont val="Tahoma"/>
            <family val="2"/>
          </rPr>
          <t xml:space="preserve">
From http://www.bradycampaign.org/xshare/pdf/scorecard/2007/2007_scorecard_rankings.pdf</t>
        </r>
      </text>
    </comment>
    <comment ref="A1" authorId="0">
      <text>
        <r>
          <rPr>
            <b/>
            <sz val="9"/>
            <rFont val="Tahoma"/>
            <family val="0"/>
          </rPr>
          <t>Joe Huffman:</t>
        </r>
        <r>
          <rPr>
            <sz val="9"/>
            <rFont val="Tahoma"/>
            <family val="0"/>
          </rPr>
          <t xml:space="preserve">
From FBI Uniform Crime Report: http://www.fbi.gov/ucr/cius2007/data/documents/07tbl20.xls</t>
        </r>
      </text>
    </comment>
    <comment ref="L4" authorId="0">
      <text>
        <r>
          <rPr>
            <b/>
            <sz val="9"/>
            <rFont val="Tahoma"/>
            <family val="0"/>
          </rPr>
          <t>Joe Huffman:</t>
        </r>
        <r>
          <rPr>
            <sz val="9"/>
            <rFont val="Tahoma"/>
            <family val="0"/>
          </rPr>
          <t xml:space="preserve">
From http://www.fbi.gov/ucr/cius2007/data/table_05.html</t>
        </r>
      </text>
    </comment>
    <comment ref="N4" authorId="0">
      <text>
        <r>
          <rPr>
            <b/>
            <sz val="9"/>
            <rFont val="Tahoma"/>
            <family val="0"/>
          </rPr>
          <t>Joe Huffman:</t>
        </r>
        <r>
          <rPr>
            <sz val="9"/>
            <rFont val="Tahoma"/>
            <family val="0"/>
          </rPr>
          <t xml:space="preserve">
From http://www.fbi.gov/ucr/cius2007/data/table_05.html</t>
        </r>
      </text>
    </comment>
  </commentList>
</comments>
</file>

<file path=xl/sharedStrings.xml><?xml version="1.0" encoding="utf-8"?>
<sst xmlns="http://schemas.openxmlformats.org/spreadsheetml/2006/main" count="133" uniqueCount="77">
  <si>
    <t xml:space="preserve"> </t>
  </si>
  <si>
    <t>State</t>
  </si>
  <si>
    <t>Handguns</t>
  </si>
  <si>
    <t>Rifles</t>
  </si>
  <si>
    <t>Shotguns</t>
  </si>
  <si>
    <t>Table 20</t>
  </si>
  <si>
    <t>Alaska</t>
  </si>
  <si>
    <t>Arizona</t>
  </si>
  <si>
    <t>Arkansas</t>
  </si>
  <si>
    <t>California</t>
  </si>
  <si>
    <t>Colorado</t>
  </si>
  <si>
    <t>Connecticut</t>
  </si>
  <si>
    <t>Delaware</t>
  </si>
  <si>
    <t>Georgia</t>
  </si>
  <si>
    <t>Hawaii</t>
  </si>
  <si>
    <t>Idaho</t>
  </si>
  <si>
    <t>Indiana</t>
  </si>
  <si>
    <t>Iowa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</si>
  <si>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</si>
  <si>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</si>
  <si>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</si>
  <si>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</si>
  <si>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</si>
  <si>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</si>
  <si>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</si>
  <si>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</si>
  <si>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</si>
  <si>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</si>
  <si>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</si>
  <si>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</si>
  <si>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</si>
  <si>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</si>
  <si>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</si>
  <si>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</si>
  <si>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</si>
  <si>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</si>
  <si>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</si>
  <si>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</si>
  <si>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</si>
  <si>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</si>
  <si>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</si>
  <si>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</si>
  <si>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</si>
  <si>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</si>
  <si>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Total firearms</t>
  </si>
  <si>
    <t>Knives or cutting instruments</t>
  </si>
  <si>
    <t>Other weapons</t>
  </si>
  <si>
    <t>Vermont</t>
  </si>
  <si>
    <t>Firearms (type unknown)</t>
  </si>
  <si>
    <t>Wisconsin</t>
  </si>
  <si>
    <t>Maine</t>
  </si>
  <si>
    <t>New Hampshire</t>
  </si>
  <si>
    <t>Alabama</t>
  </si>
  <si>
    <t>Kansas</t>
  </si>
  <si>
    <t>Montana</t>
  </si>
  <si>
    <t>New York</t>
  </si>
  <si>
    <t>Pennsylvania</t>
  </si>
  <si>
    <t>Murder</t>
  </si>
  <si>
    <r>
      <t>1</t>
    </r>
    <r>
      <rPr>
        <sz val="11"/>
        <rFont val="Times New Roman"/>
        <family val="1"/>
      </rPr>
      <t xml:space="preserve"> Total number of murders for which supplemental homicide data were received.</t>
    </r>
  </si>
  <si>
    <r>
      <t>Illinois</t>
    </r>
    <r>
      <rPr>
        <vertAlign val="superscript"/>
        <sz val="12"/>
        <rFont val="Times New Roman"/>
        <family val="1"/>
      </rPr>
      <t>3</t>
    </r>
  </si>
  <si>
    <r>
      <t xml:space="preserve">2  </t>
    </r>
    <r>
      <rPr>
        <sz val="11"/>
        <rFont val="Times New Roman"/>
        <family val="1"/>
      </rPr>
      <t>Pushed is included in hands, fists, feet, etc.</t>
    </r>
  </si>
  <si>
    <r>
      <t>Total murders</t>
    </r>
    <r>
      <rPr>
        <vertAlign val="superscript"/>
        <sz val="12"/>
        <rFont val="Times New Roman"/>
        <family val="1"/>
      </rPr>
      <t>1</t>
    </r>
  </si>
  <si>
    <r>
      <t>Hands, fists, feet, etc.</t>
    </r>
    <r>
      <rPr>
        <vertAlign val="superscript"/>
        <sz val="12"/>
        <rFont val="Times New Roman"/>
        <family val="1"/>
      </rPr>
      <t>2</t>
    </r>
  </si>
  <si>
    <t>Kentucky</t>
  </si>
  <si>
    <r>
      <t>3</t>
    </r>
    <r>
      <rPr>
        <sz val="11"/>
        <rFont val="Times New Roman"/>
        <family val="1"/>
      </rPr>
      <t xml:space="preserve"> Limited supplemental homicide data were received.  </t>
    </r>
  </si>
  <si>
    <t>Illinois3</t>
  </si>
  <si>
    <t>by State, Type of Weapon, 2007</t>
  </si>
  <si>
    <t>Brady Grade (2007)</t>
  </si>
  <si>
    <t>Correlation to:</t>
  </si>
  <si>
    <t>Percentage of total</t>
  </si>
  <si>
    <t>Percent murdered with firearm</t>
  </si>
  <si>
    <t>Percent murdered with knife</t>
  </si>
  <si>
    <t>Percent murdered with weapon other than firearm</t>
  </si>
  <si>
    <t>Percent murdered with hands, fists, feet, etc.</t>
  </si>
  <si>
    <t>Violent Crime Rate per 100K inhabitants</t>
  </si>
  <si>
    <t>Murder and nonnegligent manslaughter rate per 100K inhabitants</t>
  </si>
  <si>
    <t>Forcible rape rate per 100K inhabitants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</si>
</sst>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\ \ \ \ "/>
    <numFmt numFmtId="167" formatCode="#,##0\ \ \ \ "/>
    <numFmt numFmtId="168" formatCode="0.000"/>
    <numFmt numFmtId="169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42" applyNumberFormat="1" applyFont="1" applyBorder="1" applyAlignment="1">
      <alignment horizontal="right"/>
    </xf>
    <xf numFmtId="3" fontId="5" fillId="0" borderId="0" xfId="42" applyNumberFormat="1" applyFont="1" applyBorder="1" applyAlignment="1">
      <alignment/>
    </xf>
    <xf numFmtId="3" fontId="5" fillId="0" borderId="10" xfId="42" applyNumberFormat="1" applyFont="1" applyBorder="1" applyAlignment="1">
      <alignment horizontal="right"/>
    </xf>
    <xf numFmtId="3" fontId="5" fillId="0" borderId="10" xfId="42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0" xfId="42" applyNumberFormat="1" applyFont="1" applyAlignment="1">
      <alignment horizontal="right"/>
    </xf>
    <xf numFmtId="3" fontId="5" fillId="0" borderId="0" xfId="42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wrapText="1"/>
    </xf>
    <xf numFmtId="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9" fontId="27" fillId="0" borderId="0" xfId="57" applyFont="1" applyBorder="1" applyAlignment="1">
      <alignment horizontal="right"/>
    </xf>
    <xf numFmtId="168" fontId="27" fillId="0" borderId="0" xfId="0" applyNumberFormat="1" applyFont="1" applyBorder="1" applyAlignment="1">
      <alignment/>
    </xf>
    <xf numFmtId="9" fontId="5" fillId="0" borderId="0" xfId="57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3" fontId="27" fillId="0" borderId="12" xfId="0" applyNumberFormat="1" applyFont="1" applyBorder="1" applyAlignment="1">
      <alignment/>
    </xf>
    <xf numFmtId="168" fontId="2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3" width="10.140625" style="1" customWidth="1"/>
    <col min="4" max="4" width="11.00390625" style="1" customWidth="1"/>
    <col min="5" max="5" width="7.140625" style="1" customWidth="1"/>
    <col min="6" max="6" width="10.00390625" style="1" customWidth="1"/>
    <col min="7" max="7" width="11.7109375" style="1" customWidth="1"/>
    <col min="8" max="8" width="12.28125" style="1" customWidth="1"/>
    <col min="9" max="9" width="10.28125" style="1" customWidth="1"/>
    <col min="10" max="10" width="12.00390625" style="1" customWidth="1"/>
    <col min="11" max="11" width="15.140625" style="1" bestFit="1" customWidth="1"/>
    <col min="12" max="12" width="15.140625" style="1" customWidth="1"/>
    <col min="13" max="13" width="12.140625" style="1" bestFit="1" customWidth="1"/>
    <col min="14" max="14" width="12.140625" style="1" customWidth="1"/>
    <col min="15" max="15" width="10.8515625" style="1" customWidth="1"/>
    <col min="16" max="16" width="9.140625" style="1" customWidth="1"/>
    <col min="17" max="17" width="10.140625" style="1" bestFit="1" customWidth="1"/>
    <col min="18" max="16384" width="9.140625" style="1" customWidth="1"/>
  </cols>
  <sheetData>
    <row r="1" spans="1:10" ht="18.75" customHeight="1">
      <c r="A1" s="21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20" t="s">
        <v>57</v>
      </c>
      <c r="H2" s="1" t="s">
        <v>0</v>
      </c>
      <c r="J2" s="2"/>
    </row>
    <row r="3" spans="1:10" ht="18.75">
      <c r="A3" s="6" t="s">
        <v>66</v>
      </c>
      <c r="B3" s="6"/>
      <c r="C3" s="6"/>
      <c r="D3" s="6"/>
      <c r="E3" s="6"/>
      <c r="F3" s="6"/>
      <c r="G3" s="6"/>
      <c r="H3" s="6"/>
      <c r="I3" s="6"/>
      <c r="J3" s="6"/>
    </row>
    <row r="4" spans="1:18" s="4" customFormat="1" ht="141.75">
      <c r="A4" s="23" t="s">
        <v>1</v>
      </c>
      <c r="B4" s="24" t="s">
        <v>61</v>
      </c>
      <c r="C4" s="24" t="s">
        <v>44</v>
      </c>
      <c r="D4" s="24" t="s">
        <v>2</v>
      </c>
      <c r="E4" s="24" t="s">
        <v>3</v>
      </c>
      <c r="F4" s="24" t="s">
        <v>4</v>
      </c>
      <c r="G4" s="24" t="s">
        <v>48</v>
      </c>
      <c r="H4" s="24" t="s">
        <v>45</v>
      </c>
      <c r="I4" s="24" t="s">
        <v>46</v>
      </c>
      <c r="J4" s="24" t="s">
        <v>62</v>
      </c>
      <c r="K4" s="26" t="s">
        <v>67</v>
      </c>
      <c r="L4" s="26" t="s">
        <v>74</v>
      </c>
      <c r="M4" s="26" t="s">
        <v>75</v>
      </c>
      <c r="N4" s="26" t="s">
        <v>76</v>
      </c>
      <c r="O4" s="26" t="s">
        <v>70</v>
      </c>
      <c r="P4" s="26" t="s">
        <v>71</v>
      </c>
      <c r="Q4" s="26" t="s">
        <v>72</v>
      </c>
      <c r="R4" s="26" t="s">
        <v>73</v>
      </c>
    </row>
    <row r="5" spans="1:18" s="4" customFormat="1" ht="31.5" customHeight="1">
      <c r="A5" s="4" t="s">
        <v>52</v>
      </c>
      <c r="B5" s="11">
        <v>385</v>
      </c>
      <c r="C5" s="11">
        <v>285</v>
      </c>
      <c r="D5" s="7">
        <v>262</v>
      </c>
      <c r="E5" s="7">
        <v>7</v>
      </c>
      <c r="F5" s="7">
        <v>16</v>
      </c>
      <c r="G5" s="8">
        <v>0</v>
      </c>
      <c r="H5" s="7">
        <v>38</v>
      </c>
      <c r="I5" s="7">
        <v>47</v>
      </c>
      <c r="J5" s="7">
        <v>15</v>
      </c>
      <c r="K5" s="22">
        <v>15</v>
      </c>
      <c r="L5" s="33">
        <v>448</v>
      </c>
      <c r="M5" s="34">
        <v>8.9</v>
      </c>
      <c r="N5" s="34">
        <v>33.4</v>
      </c>
      <c r="O5" s="32">
        <f>C5/B5</f>
        <v>0.7402597402597403</v>
      </c>
      <c r="P5" s="32">
        <f>H5/B5</f>
        <v>0.0987012987012987</v>
      </c>
      <c r="Q5" s="32">
        <f>(H5+I5)/B5</f>
        <v>0.22077922077922077</v>
      </c>
      <c r="R5" s="32">
        <f>J5/B5</f>
        <v>0.03896103896103896</v>
      </c>
    </row>
    <row r="6" spans="1:18" s="4" customFormat="1" ht="15.75" customHeight="1">
      <c r="A6" s="4" t="s">
        <v>6</v>
      </c>
      <c r="B6" s="11">
        <v>43</v>
      </c>
      <c r="C6" s="11">
        <v>21</v>
      </c>
      <c r="D6" s="7">
        <v>13</v>
      </c>
      <c r="E6" s="7">
        <v>4</v>
      </c>
      <c r="F6" s="7">
        <v>3</v>
      </c>
      <c r="G6" s="8">
        <v>1</v>
      </c>
      <c r="H6" s="7">
        <v>5</v>
      </c>
      <c r="I6" s="7">
        <v>5</v>
      </c>
      <c r="J6" s="7">
        <v>12</v>
      </c>
      <c r="K6" s="22">
        <v>4</v>
      </c>
      <c r="L6" s="33">
        <v>661.2</v>
      </c>
      <c r="M6" s="34">
        <v>6.4</v>
      </c>
      <c r="N6" s="34">
        <v>77.4</v>
      </c>
      <c r="O6" s="32">
        <f aca="true" t="shared" si="0" ref="O6:O53">C6/B6</f>
        <v>0.4883720930232558</v>
      </c>
      <c r="P6" s="32">
        <f aca="true" t="shared" si="1" ref="P6:P53">H6/B6</f>
        <v>0.11627906976744186</v>
      </c>
      <c r="Q6" s="32">
        <f aca="true" t="shared" si="2" ref="Q6:Q53">(H6+I6)/B6</f>
        <v>0.23255813953488372</v>
      </c>
      <c r="R6" s="32">
        <f aca="true" t="shared" si="3" ref="R6:R53">J6/B6</f>
        <v>0.27906976744186046</v>
      </c>
    </row>
    <row r="7" spans="1:18" s="4" customFormat="1" ht="15.75" customHeight="1">
      <c r="A7" s="4" t="s">
        <v>7</v>
      </c>
      <c r="B7" s="11">
        <v>464</v>
      </c>
      <c r="C7" s="11">
        <v>323</v>
      </c>
      <c r="D7" s="7">
        <v>265</v>
      </c>
      <c r="E7" s="7">
        <v>35</v>
      </c>
      <c r="F7" s="7">
        <v>11</v>
      </c>
      <c r="G7" s="7">
        <v>12</v>
      </c>
      <c r="H7" s="7">
        <v>44</v>
      </c>
      <c r="I7" s="7">
        <v>67</v>
      </c>
      <c r="J7" s="7">
        <v>30</v>
      </c>
      <c r="K7" s="22">
        <v>6</v>
      </c>
      <c r="L7" s="34">
        <v>482.7</v>
      </c>
      <c r="M7" s="34">
        <v>7.4</v>
      </c>
      <c r="N7" s="34">
        <v>29.3</v>
      </c>
      <c r="O7" s="32">
        <f t="shared" si="0"/>
        <v>0.6961206896551724</v>
      </c>
      <c r="P7" s="32">
        <f t="shared" si="1"/>
        <v>0.09482758620689655</v>
      </c>
      <c r="Q7" s="32">
        <f t="shared" si="2"/>
        <v>0.23922413793103448</v>
      </c>
      <c r="R7" s="32">
        <f t="shared" si="3"/>
        <v>0.06465517241379311</v>
      </c>
    </row>
    <row r="8" spans="1:18" s="4" customFormat="1" ht="15.75" customHeight="1">
      <c r="A8" s="4" t="s">
        <v>8</v>
      </c>
      <c r="B8" s="11">
        <v>191</v>
      </c>
      <c r="C8" s="11">
        <v>130</v>
      </c>
      <c r="D8" s="7">
        <v>92</v>
      </c>
      <c r="E8" s="7">
        <v>7</v>
      </c>
      <c r="F8" s="7">
        <v>10</v>
      </c>
      <c r="G8" s="7">
        <v>21</v>
      </c>
      <c r="H8" s="7">
        <v>20</v>
      </c>
      <c r="I8" s="7">
        <v>29</v>
      </c>
      <c r="J8" s="7">
        <v>12</v>
      </c>
      <c r="K8" s="22">
        <v>6</v>
      </c>
      <c r="L8" s="34">
        <v>529.4</v>
      </c>
      <c r="M8" s="34">
        <v>6.7</v>
      </c>
      <c r="N8" s="34">
        <v>44.7</v>
      </c>
      <c r="O8" s="32">
        <f t="shared" si="0"/>
        <v>0.680628272251309</v>
      </c>
      <c r="P8" s="32">
        <f t="shared" si="1"/>
        <v>0.10471204188481675</v>
      </c>
      <c r="Q8" s="32">
        <f t="shared" si="2"/>
        <v>0.25654450261780104</v>
      </c>
      <c r="R8" s="32">
        <f t="shared" si="3"/>
        <v>0.06282722513089005</v>
      </c>
    </row>
    <row r="9" spans="1:18" s="4" customFormat="1" ht="15.75" customHeight="1">
      <c r="A9" s="4" t="s">
        <v>9</v>
      </c>
      <c r="B9" s="11">
        <v>2249</v>
      </c>
      <c r="C9" s="11">
        <v>1605</v>
      </c>
      <c r="D9" s="11">
        <v>1374</v>
      </c>
      <c r="E9" s="11">
        <v>51</v>
      </c>
      <c r="F9" s="11">
        <v>74</v>
      </c>
      <c r="G9" s="11">
        <v>106</v>
      </c>
      <c r="H9" s="11">
        <v>298</v>
      </c>
      <c r="I9" s="11">
        <v>228</v>
      </c>
      <c r="J9" s="11">
        <v>118</v>
      </c>
      <c r="K9" s="22">
        <v>79</v>
      </c>
      <c r="L9" s="34">
        <v>522.6</v>
      </c>
      <c r="M9" s="34">
        <v>6.2</v>
      </c>
      <c r="N9" s="34">
        <v>24.7</v>
      </c>
      <c r="O9" s="32">
        <f t="shared" si="0"/>
        <v>0.7136505113383727</v>
      </c>
      <c r="P9" s="32">
        <f t="shared" si="1"/>
        <v>0.13250333481547355</v>
      </c>
      <c r="Q9" s="32">
        <f t="shared" si="2"/>
        <v>0.23388172521120498</v>
      </c>
      <c r="R9" s="32">
        <f t="shared" si="3"/>
        <v>0.05246776345042241</v>
      </c>
    </row>
    <row r="10" spans="1:18" s="4" customFormat="1" ht="15.75" customHeight="1">
      <c r="A10" s="4" t="s">
        <v>10</v>
      </c>
      <c r="B10" s="11">
        <v>150</v>
      </c>
      <c r="C10" s="11">
        <v>85</v>
      </c>
      <c r="D10" s="7">
        <v>56</v>
      </c>
      <c r="E10" s="7">
        <v>0</v>
      </c>
      <c r="F10" s="7">
        <v>2</v>
      </c>
      <c r="G10" s="7">
        <v>27</v>
      </c>
      <c r="H10" s="7">
        <v>23</v>
      </c>
      <c r="I10" s="7">
        <v>25</v>
      </c>
      <c r="J10" s="7">
        <v>17</v>
      </c>
      <c r="K10" s="22">
        <v>16</v>
      </c>
      <c r="L10" s="34">
        <v>347.8</v>
      </c>
      <c r="M10" s="34">
        <v>3.1</v>
      </c>
      <c r="N10" s="34">
        <v>41.1</v>
      </c>
      <c r="O10" s="32">
        <f t="shared" si="0"/>
        <v>0.5666666666666667</v>
      </c>
      <c r="P10" s="32">
        <f t="shared" si="1"/>
        <v>0.15333333333333332</v>
      </c>
      <c r="Q10" s="32">
        <f t="shared" si="2"/>
        <v>0.32</v>
      </c>
      <c r="R10" s="32">
        <f t="shared" si="3"/>
        <v>0.11333333333333333</v>
      </c>
    </row>
    <row r="11" spans="1:18" s="4" customFormat="1" ht="15.75" customHeight="1">
      <c r="A11" s="4" t="s">
        <v>11</v>
      </c>
      <c r="B11" s="11">
        <v>95</v>
      </c>
      <c r="C11" s="11">
        <v>57</v>
      </c>
      <c r="D11" s="4">
        <v>37</v>
      </c>
      <c r="E11" s="4">
        <v>0</v>
      </c>
      <c r="F11" s="4">
        <v>4</v>
      </c>
      <c r="G11" s="4">
        <v>16</v>
      </c>
      <c r="H11" s="4">
        <v>14</v>
      </c>
      <c r="I11" s="4">
        <v>20</v>
      </c>
      <c r="J11" s="4">
        <v>4</v>
      </c>
      <c r="K11" s="22">
        <v>54</v>
      </c>
      <c r="L11" s="34">
        <v>256</v>
      </c>
      <c r="M11" s="34">
        <v>3</v>
      </c>
      <c r="N11" s="34">
        <v>18.8</v>
      </c>
      <c r="O11" s="32">
        <f t="shared" si="0"/>
        <v>0.6</v>
      </c>
      <c r="P11" s="32">
        <f t="shared" si="1"/>
        <v>0.14736842105263157</v>
      </c>
      <c r="Q11" s="32">
        <f t="shared" si="2"/>
        <v>0.35789473684210527</v>
      </c>
      <c r="R11" s="32">
        <f t="shared" si="3"/>
        <v>0.042105263157894736</v>
      </c>
    </row>
    <row r="12" spans="1:18" s="4" customFormat="1" ht="15.75" customHeight="1">
      <c r="A12" s="4" t="s">
        <v>12</v>
      </c>
      <c r="B12" s="11">
        <v>37</v>
      </c>
      <c r="C12" s="11">
        <v>22</v>
      </c>
      <c r="D12" s="7">
        <v>19</v>
      </c>
      <c r="E12" s="7">
        <v>0</v>
      </c>
      <c r="F12" s="7">
        <v>0</v>
      </c>
      <c r="G12" s="7">
        <v>3</v>
      </c>
      <c r="H12" s="7">
        <v>6</v>
      </c>
      <c r="I12" s="7">
        <v>8</v>
      </c>
      <c r="J12" s="7">
        <v>1</v>
      </c>
      <c r="K12" s="22">
        <v>22</v>
      </c>
      <c r="L12" s="34">
        <v>689.2</v>
      </c>
      <c r="M12" s="34">
        <v>4.3</v>
      </c>
      <c r="N12" s="34">
        <v>38.9</v>
      </c>
      <c r="O12" s="32">
        <f t="shared" si="0"/>
        <v>0.5945945945945946</v>
      </c>
      <c r="P12" s="32">
        <f t="shared" si="1"/>
        <v>0.16216216216216217</v>
      </c>
      <c r="Q12" s="32">
        <f t="shared" si="2"/>
        <v>0.3783783783783784</v>
      </c>
      <c r="R12" s="32">
        <f t="shared" si="3"/>
        <v>0.02702702702702703</v>
      </c>
    </row>
    <row r="13" spans="1:18" s="4" customFormat="1" ht="15.75" customHeight="1">
      <c r="A13" s="4" t="s">
        <v>13</v>
      </c>
      <c r="B13" s="11">
        <v>674</v>
      </c>
      <c r="C13" s="11">
        <v>485</v>
      </c>
      <c r="D13" s="7">
        <v>401</v>
      </c>
      <c r="E13" s="7">
        <v>24</v>
      </c>
      <c r="F13" s="7">
        <v>30</v>
      </c>
      <c r="G13" s="7">
        <v>30</v>
      </c>
      <c r="H13" s="7">
        <v>84</v>
      </c>
      <c r="I13" s="7">
        <v>99</v>
      </c>
      <c r="J13" s="7">
        <v>6</v>
      </c>
      <c r="K13" s="22">
        <v>9</v>
      </c>
      <c r="L13" s="34">
        <v>493.2</v>
      </c>
      <c r="M13" s="34">
        <v>7.5</v>
      </c>
      <c r="N13" s="34">
        <v>22.8</v>
      </c>
      <c r="O13" s="32">
        <f t="shared" si="0"/>
        <v>0.7195845697329377</v>
      </c>
      <c r="P13" s="32">
        <f t="shared" si="1"/>
        <v>0.12462908011869436</v>
      </c>
      <c r="Q13" s="32">
        <f t="shared" si="2"/>
        <v>0.271513353115727</v>
      </c>
      <c r="R13" s="32">
        <f t="shared" si="3"/>
        <v>0.008902077151335312</v>
      </c>
    </row>
    <row r="14" spans="1:18" s="4" customFormat="1" ht="15.75" customHeight="1">
      <c r="A14" s="4" t="s">
        <v>14</v>
      </c>
      <c r="B14" s="11">
        <v>12</v>
      </c>
      <c r="C14" s="11">
        <v>3</v>
      </c>
      <c r="D14" s="7">
        <v>3</v>
      </c>
      <c r="E14" s="14">
        <v>0</v>
      </c>
      <c r="F14" s="7">
        <v>0</v>
      </c>
      <c r="G14" s="8">
        <v>0</v>
      </c>
      <c r="H14" s="7">
        <v>3</v>
      </c>
      <c r="I14" s="7">
        <v>1</v>
      </c>
      <c r="J14" s="7">
        <v>5</v>
      </c>
      <c r="K14" s="22">
        <v>43</v>
      </c>
      <c r="L14" s="34">
        <v>272.8</v>
      </c>
      <c r="M14" s="34">
        <v>1.7</v>
      </c>
      <c r="N14" s="34">
        <v>25.4</v>
      </c>
      <c r="O14" s="32">
        <f t="shared" si="0"/>
        <v>0.25</v>
      </c>
      <c r="P14" s="32">
        <f t="shared" si="1"/>
        <v>0.25</v>
      </c>
      <c r="Q14" s="32">
        <f t="shared" si="2"/>
        <v>0.3333333333333333</v>
      </c>
      <c r="R14" s="32">
        <f t="shared" si="3"/>
        <v>0.4166666666666667</v>
      </c>
    </row>
    <row r="15" spans="1:18" s="4" customFormat="1" ht="15.75" customHeight="1">
      <c r="A15" s="4" t="s">
        <v>15</v>
      </c>
      <c r="B15" s="11">
        <v>49</v>
      </c>
      <c r="C15" s="11">
        <v>25</v>
      </c>
      <c r="D15" s="7">
        <v>11</v>
      </c>
      <c r="E15" s="8">
        <v>6</v>
      </c>
      <c r="F15" s="13">
        <v>1</v>
      </c>
      <c r="G15" s="7">
        <v>7</v>
      </c>
      <c r="H15" s="7">
        <v>5</v>
      </c>
      <c r="I15" s="7">
        <v>14</v>
      </c>
      <c r="J15" s="8">
        <v>5</v>
      </c>
      <c r="K15" s="22">
        <v>6</v>
      </c>
      <c r="L15" s="34">
        <v>239.4</v>
      </c>
      <c r="M15" s="34">
        <v>3.3</v>
      </c>
      <c r="N15" s="34">
        <v>38.5</v>
      </c>
      <c r="O15" s="32">
        <f t="shared" si="0"/>
        <v>0.5102040816326531</v>
      </c>
      <c r="P15" s="32">
        <f t="shared" si="1"/>
        <v>0.10204081632653061</v>
      </c>
      <c r="Q15" s="32">
        <f t="shared" si="2"/>
        <v>0.3877551020408163</v>
      </c>
      <c r="R15" s="32">
        <f t="shared" si="3"/>
        <v>0.10204081632653061</v>
      </c>
    </row>
    <row r="16" spans="1:18" s="4" customFormat="1" ht="16.5" customHeight="1">
      <c r="A16" s="4" t="s">
        <v>59</v>
      </c>
      <c r="B16" s="11">
        <v>463</v>
      </c>
      <c r="C16" s="11">
        <v>343</v>
      </c>
      <c r="D16" s="7">
        <v>330</v>
      </c>
      <c r="E16" s="7">
        <v>4</v>
      </c>
      <c r="F16" s="7">
        <v>6</v>
      </c>
      <c r="G16" s="7">
        <v>3</v>
      </c>
      <c r="H16" s="7">
        <v>53</v>
      </c>
      <c r="I16" s="7">
        <v>57</v>
      </c>
      <c r="J16" s="7">
        <v>10</v>
      </c>
      <c r="K16" s="22">
        <v>28</v>
      </c>
      <c r="L16" s="34">
        <v>533.2</v>
      </c>
      <c r="M16" s="34">
        <v>5.9</v>
      </c>
      <c r="N16" s="34">
        <v>31.9</v>
      </c>
      <c r="O16" s="32">
        <f t="shared" si="0"/>
        <v>0.7408207343412527</v>
      </c>
      <c r="P16" s="32">
        <f t="shared" si="1"/>
        <v>0.11447084233261338</v>
      </c>
      <c r="Q16" s="32">
        <f t="shared" si="2"/>
        <v>0.23758099352051837</v>
      </c>
      <c r="R16" s="32">
        <f t="shared" si="3"/>
        <v>0.02159827213822894</v>
      </c>
    </row>
    <row r="17" spans="1:18" s="4" customFormat="1" ht="15.75" customHeight="1">
      <c r="A17" s="4" t="s">
        <v>16</v>
      </c>
      <c r="B17" s="11">
        <v>333</v>
      </c>
      <c r="C17" s="11">
        <v>231</v>
      </c>
      <c r="D17" s="7">
        <v>160</v>
      </c>
      <c r="E17" s="7">
        <v>12</v>
      </c>
      <c r="F17" s="7">
        <v>9</v>
      </c>
      <c r="G17" s="7">
        <v>50</v>
      </c>
      <c r="H17" s="7">
        <v>38</v>
      </c>
      <c r="I17" s="7">
        <v>44</v>
      </c>
      <c r="J17" s="7">
        <v>20</v>
      </c>
      <c r="K17" s="22">
        <v>8</v>
      </c>
      <c r="L17" s="34">
        <v>333.6</v>
      </c>
      <c r="M17" s="34">
        <v>5.6</v>
      </c>
      <c r="N17" s="34">
        <v>27.5</v>
      </c>
      <c r="O17" s="32">
        <f t="shared" si="0"/>
        <v>0.6936936936936937</v>
      </c>
      <c r="P17" s="32">
        <f t="shared" si="1"/>
        <v>0.11411411411411411</v>
      </c>
      <c r="Q17" s="32">
        <f t="shared" si="2"/>
        <v>0.24624624624624625</v>
      </c>
      <c r="R17" s="32">
        <f t="shared" si="3"/>
        <v>0.06006006006006006</v>
      </c>
    </row>
    <row r="18" spans="1:18" s="4" customFormat="1" ht="15.75" customHeight="1">
      <c r="A18" s="4" t="s">
        <v>17</v>
      </c>
      <c r="B18" s="11">
        <v>36</v>
      </c>
      <c r="C18" s="11">
        <v>12</v>
      </c>
      <c r="D18" s="8">
        <v>4</v>
      </c>
      <c r="E18" s="14">
        <v>2</v>
      </c>
      <c r="F18" s="7">
        <v>1</v>
      </c>
      <c r="G18" s="8">
        <v>5</v>
      </c>
      <c r="H18" s="8">
        <v>11</v>
      </c>
      <c r="I18" s="7">
        <v>8</v>
      </c>
      <c r="J18" s="7">
        <v>5</v>
      </c>
      <c r="K18" s="22">
        <v>16</v>
      </c>
      <c r="L18" s="34">
        <v>294.7</v>
      </c>
      <c r="M18" s="34">
        <v>1.2</v>
      </c>
      <c r="N18" s="34">
        <v>30.3</v>
      </c>
      <c r="O18" s="32">
        <f t="shared" si="0"/>
        <v>0.3333333333333333</v>
      </c>
      <c r="P18" s="32">
        <f t="shared" si="1"/>
        <v>0.3055555555555556</v>
      </c>
      <c r="Q18" s="32">
        <f t="shared" si="2"/>
        <v>0.5277777777777778</v>
      </c>
      <c r="R18" s="32">
        <f t="shared" si="3"/>
        <v>0.1388888888888889</v>
      </c>
    </row>
    <row r="19" spans="1:18" s="4" customFormat="1" ht="15.75" customHeight="1">
      <c r="A19" s="4" t="s">
        <v>53</v>
      </c>
      <c r="B19" s="11">
        <v>104</v>
      </c>
      <c r="C19" s="11">
        <v>63</v>
      </c>
      <c r="D19" s="8">
        <v>29</v>
      </c>
      <c r="E19" s="8">
        <v>5</v>
      </c>
      <c r="F19" s="8">
        <v>3</v>
      </c>
      <c r="G19" s="8">
        <v>26</v>
      </c>
      <c r="H19" s="8">
        <v>12</v>
      </c>
      <c r="I19" s="8">
        <v>23</v>
      </c>
      <c r="J19" s="8">
        <v>6</v>
      </c>
      <c r="K19" s="22">
        <v>7</v>
      </c>
      <c r="L19" s="34">
        <v>452.7</v>
      </c>
      <c r="M19" s="34">
        <v>3.9</v>
      </c>
      <c r="N19" s="34">
        <v>44.3</v>
      </c>
      <c r="O19" s="32">
        <f t="shared" si="0"/>
        <v>0.6057692307692307</v>
      </c>
      <c r="P19" s="32">
        <f t="shared" si="1"/>
        <v>0.11538461538461539</v>
      </c>
      <c r="Q19" s="32">
        <f t="shared" si="2"/>
        <v>0.33653846153846156</v>
      </c>
      <c r="R19" s="32">
        <f t="shared" si="3"/>
        <v>0.057692307692307696</v>
      </c>
    </row>
    <row r="20" spans="1:18" s="4" customFormat="1" ht="16.5" customHeight="1">
      <c r="A20" s="4" t="s">
        <v>63</v>
      </c>
      <c r="B20" s="11">
        <v>196</v>
      </c>
      <c r="C20" s="11">
        <v>131</v>
      </c>
      <c r="D20" s="7">
        <v>111</v>
      </c>
      <c r="E20" s="8">
        <v>5</v>
      </c>
      <c r="F20" s="7">
        <v>11</v>
      </c>
      <c r="G20" s="8">
        <v>4</v>
      </c>
      <c r="H20" s="7">
        <v>19</v>
      </c>
      <c r="I20" s="8">
        <v>27</v>
      </c>
      <c r="J20" s="7">
        <v>19</v>
      </c>
      <c r="K20" s="22">
        <v>2</v>
      </c>
      <c r="L20" s="34">
        <v>295</v>
      </c>
      <c r="M20" s="34">
        <v>4.8</v>
      </c>
      <c r="N20" s="34">
        <v>32.6</v>
      </c>
      <c r="O20" s="32">
        <f t="shared" si="0"/>
        <v>0.6683673469387755</v>
      </c>
      <c r="P20" s="32">
        <f t="shared" si="1"/>
        <v>0.09693877551020408</v>
      </c>
      <c r="Q20" s="32">
        <f t="shared" si="2"/>
        <v>0.23469387755102042</v>
      </c>
      <c r="R20" s="32">
        <f t="shared" si="3"/>
        <v>0.09693877551020408</v>
      </c>
    </row>
    <row r="21" spans="1:18" s="4" customFormat="1" ht="15.75" customHeight="1">
      <c r="A21" s="4" t="s">
        <v>18</v>
      </c>
      <c r="B21" s="11">
        <v>577</v>
      </c>
      <c r="C21" s="11">
        <v>455</v>
      </c>
      <c r="D21" s="7">
        <v>339</v>
      </c>
      <c r="E21" s="7">
        <v>31</v>
      </c>
      <c r="F21" s="7">
        <v>15</v>
      </c>
      <c r="G21" s="7">
        <v>70</v>
      </c>
      <c r="H21" s="7">
        <v>45</v>
      </c>
      <c r="I21" s="7">
        <v>55</v>
      </c>
      <c r="J21" s="7">
        <v>22</v>
      </c>
      <c r="K21" s="22">
        <v>4</v>
      </c>
      <c r="L21" s="34">
        <v>729.5</v>
      </c>
      <c r="M21" s="34">
        <v>14.2</v>
      </c>
      <c r="N21" s="34">
        <v>32.4</v>
      </c>
      <c r="O21" s="32">
        <f t="shared" si="0"/>
        <v>0.7885615251299827</v>
      </c>
      <c r="P21" s="32">
        <f t="shared" si="1"/>
        <v>0.0779896013864818</v>
      </c>
      <c r="Q21" s="32">
        <f t="shared" si="2"/>
        <v>0.1733102253032929</v>
      </c>
      <c r="R21" s="32">
        <f t="shared" si="3"/>
        <v>0.038128249566724434</v>
      </c>
    </row>
    <row r="22" spans="1:18" s="4" customFormat="1" ht="15.75" customHeight="1">
      <c r="A22" s="4" t="s">
        <v>50</v>
      </c>
      <c r="B22" s="11">
        <v>21</v>
      </c>
      <c r="C22" s="11">
        <v>9</v>
      </c>
      <c r="D22" s="7">
        <v>3</v>
      </c>
      <c r="E22" s="7">
        <v>0</v>
      </c>
      <c r="F22" s="7">
        <v>1</v>
      </c>
      <c r="G22" s="8">
        <v>5</v>
      </c>
      <c r="H22" s="7">
        <v>6</v>
      </c>
      <c r="I22" s="7">
        <v>4</v>
      </c>
      <c r="J22" s="7">
        <v>2</v>
      </c>
      <c r="K22" s="22">
        <v>12</v>
      </c>
      <c r="L22" s="34">
        <v>118</v>
      </c>
      <c r="M22" s="34">
        <v>1.6</v>
      </c>
      <c r="N22" s="34">
        <v>29.7</v>
      </c>
      <c r="O22" s="32">
        <f t="shared" si="0"/>
        <v>0.42857142857142855</v>
      </c>
      <c r="P22" s="32">
        <f t="shared" si="1"/>
        <v>0.2857142857142857</v>
      </c>
      <c r="Q22" s="32">
        <f t="shared" si="2"/>
        <v>0.47619047619047616</v>
      </c>
      <c r="R22" s="32">
        <f t="shared" si="3"/>
        <v>0.09523809523809523</v>
      </c>
    </row>
    <row r="23" spans="1:18" s="4" customFormat="1" ht="15.75" customHeight="1">
      <c r="A23" s="4" t="s">
        <v>19</v>
      </c>
      <c r="B23" s="11">
        <v>553</v>
      </c>
      <c r="C23" s="11">
        <v>414</v>
      </c>
      <c r="D23" s="7">
        <v>388</v>
      </c>
      <c r="E23" s="7">
        <v>9</v>
      </c>
      <c r="F23" s="7">
        <v>11</v>
      </c>
      <c r="G23" s="7">
        <v>6</v>
      </c>
      <c r="H23" s="7">
        <v>53</v>
      </c>
      <c r="I23" s="7">
        <v>63</v>
      </c>
      <c r="J23" s="7">
        <v>23</v>
      </c>
      <c r="K23" s="22">
        <v>53</v>
      </c>
      <c r="L23" s="34">
        <v>641.9</v>
      </c>
      <c r="M23" s="34">
        <v>9.8</v>
      </c>
      <c r="N23" s="34">
        <v>21</v>
      </c>
      <c r="O23" s="32">
        <f t="shared" si="0"/>
        <v>0.7486437613019892</v>
      </c>
      <c r="P23" s="32">
        <f t="shared" si="1"/>
        <v>0.09584086799276673</v>
      </c>
      <c r="Q23" s="32">
        <f t="shared" si="2"/>
        <v>0.20976491862567812</v>
      </c>
      <c r="R23" s="32">
        <f t="shared" si="3"/>
        <v>0.04159132007233273</v>
      </c>
    </row>
    <row r="24" spans="1:18" s="4" customFormat="1" ht="15.75" customHeight="1">
      <c r="A24" s="4" t="s">
        <v>20</v>
      </c>
      <c r="B24" s="11">
        <v>182</v>
      </c>
      <c r="C24" s="11">
        <v>114</v>
      </c>
      <c r="D24" s="7">
        <v>65</v>
      </c>
      <c r="E24" s="7">
        <v>1</v>
      </c>
      <c r="F24" s="7">
        <v>3</v>
      </c>
      <c r="G24" s="7">
        <v>45</v>
      </c>
      <c r="H24" s="7">
        <v>31</v>
      </c>
      <c r="I24" s="7">
        <v>23</v>
      </c>
      <c r="J24" s="7">
        <v>14</v>
      </c>
      <c r="K24" s="22">
        <v>54</v>
      </c>
      <c r="L24" s="34">
        <v>431.5</v>
      </c>
      <c r="M24" s="34">
        <v>2.9</v>
      </c>
      <c r="N24" s="34">
        <v>25.3</v>
      </c>
      <c r="O24" s="32">
        <f t="shared" si="0"/>
        <v>0.6263736263736264</v>
      </c>
      <c r="P24" s="32">
        <f t="shared" si="1"/>
        <v>0.17032967032967034</v>
      </c>
      <c r="Q24" s="32">
        <f t="shared" si="2"/>
        <v>0.2967032967032967</v>
      </c>
      <c r="R24" s="32">
        <f t="shared" si="3"/>
        <v>0.07692307692307693</v>
      </c>
    </row>
    <row r="25" spans="1:18" s="4" customFormat="1" ht="15.75" customHeight="1">
      <c r="A25" s="4" t="s">
        <v>21</v>
      </c>
      <c r="B25" s="11">
        <v>672</v>
      </c>
      <c r="C25" s="11">
        <v>444</v>
      </c>
      <c r="D25" s="7">
        <v>180</v>
      </c>
      <c r="E25" s="7">
        <v>29</v>
      </c>
      <c r="F25" s="7">
        <v>26</v>
      </c>
      <c r="G25" s="7">
        <v>209</v>
      </c>
      <c r="H25" s="7">
        <v>64</v>
      </c>
      <c r="I25" s="7">
        <v>134</v>
      </c>
      <c r="J25" s="7">
        <v>30</v>
      </c>
      <c r="K25" s="22">
        <v>22</v>
      </c>
      <c r="L25" s="34">
        <v>536</v>
      </c>
      <c r="M25" s="34">
        <v>6.7</v>
      </c>
      <c r="N25" s="34">
        <v>45.5</v>
      </c>
      <c r="O25" s="32">
        <f t="shared" si="0"/>
        <v>0.6607142857142857</v>
      </c>
      <c r="P25" s="32">
        <f t="shared" si="1"/>
        <v>0.09523809523809523</v>
      </c>
      <c r="Q25" s="32">
        <f t="shared" si="2"/>
        <v>0.29464285714285715</v>
      </c>
      <c r="R25" s="32">
        <f t="shared" si="3"/>
        <v>0.044642857142857144</v>
      </c>
    </row>
    <row r="26" spans="1:18" s="4" customFormat="1" ht="15.75" customHeight="1">
      <c r="A26" s="4" t="s">
        <v>22</v>
      </c>
      <c r="B26" s="11">
        <v>107</v>
      </c>
      <c r="C26" s="11">
        <v>61</v>
      </c>
      <c r="D26" s="7">
        <v>52</v>
      </c>
      <c r="E26" s="7">
        <v>7</v>
      </c>
      <c r="F26" s="7">
        <v>2</v>
      </c>
      <c r="G26" s="13">
        <v>0</v>
      </c>
      <c r="H26" s="7">
        <v>15</v>
      </c>
      <c r="I26" s="7">
        <v>20</v>
      </c>
      <c r="J26" s="7">
        <v>11</v>
      </c>
      <c r="K26" s="22">
        <v>11</v>
      </c>
      <c r="L26" s="34">
        <v>288.7</v>
      </c>
      <c r="M26" s="34">
        <v>2.2</v>
      </c>
      <c r="N26" s="34">
        <v>36</v>
      </c>
      <c r="O26" s="32">
        <f t="shared" si="0"/>
        <v>0.5700934579439252</v>
      </c>
      <c r="P26" s="32">
        <f t="shared" si="1"/>
        <v>0.14018691588785046</v>
      </c>
      <c r="Q26" s="32">
        <f t="shared" si="2"/>
        <v>0.32710280373831774</v>
      </c>
      <c r="R26" s="32">
        <f t="shared" si="3"/>
        <v>0.102803738317757</v>
      </c>
    </row>
    <row r="27" spans="1:18" s="4" customFormat="1" ht="15.75" customHeight="1">
      <c r="A27" s="4" t="s">
        <v>23</v>
      </c>
      <c r="B27" s="11">
        <v>152</v>
      </c>
      <c r="C27" s="11">
        <v>119</v>
      </c>
      <c r="D27" s="7">
        <v>102</v>
      </c>
      <c r="E27" s="7">
        <v>5</v>
      </c>
      <c r="F27" s="7">
        <v>9</v>
      </c>
      <c r="G27" s="7">
        <v>3</v>
      </c>
      <c r="H27" s="7">
        <v>15</v>
      </c>
      <c r="I27" s="7">
        <v>12</v>
      </c>
      <c r="J27" s="7">
        <v>6</v>
      </c>
      <c r="K27" s="22">
        <v>5</v>
      </c>
      <c r="L27" s="34">
        <v>291.3</v>
      </c>
      <c r="M27" s="34">
        <v>7.1</v>
      </c>
      <c r="N27" s="34">
        <v>35.6</v>
      </c>
      <c r="O27" s="32">
        <f t="shared" si="0"/>
        <v>0.7828947368421053</v>
      </c>
      <c r="P27" s="32">
        <f t="shared" si="1"/>
        <v>0.09868421052631579</v>
      </c>
      <c r="Q27" s="32">
        <f t="shared" si="2"/>
        <v>0.17763157894736842</v>
      </c>
      <c r="R27" s="32">
        <f t="shared" si="3"/>
        <v>0.039473684210526314</v>
      </c>
    </row>
    <row r="28" spans="1:18" s="4" customFormat="1" ht="15.75" customHeight="1">
      <c r="A28" s="4" t="s">
        <v>24</v>
      </c>
      <c r="B28" s="11">
        <v>351</v>
      </c>
      <c r="C28" s="11">
        <v>247</v>
      </c>
      <c r="D28" s="7">
        <v>92</v>
      </c>
      <c r="E28" s="7">
        <v>18</v>
      </c>
      <c r="F28" s="7">
        <v>10</v>
      </c>
      <c r="G28" s="7">
        <v>127</v>
      </c>
      <c r="H28" s="7">
        <v>34</v>
      </c>
      <c r="I28" s="7">
        <v>55</v>
      </c>
      <c r="J28" s="7">
        <v>15</v>
      </c>
      <c r="K28" s="22">
        <v>4</v>
      </c>
      <c r="L28" s="34">
        <v>504.9</v>
      </c>
      <c r="M28" s="34">
        <v>6.5</v>
      </c>
      <c r="N28" s="34">
        <v>29.2</v>
      </c>
      <c r="O28" s="32">
        <f t="shared" si="0"/>
        <v>0.7037037037037037</v>
      </c>
      <c r="P28" s="32">
        <f t="shared" si="1"/>
        <v>0.09686609686609686</v>
      </c>
      <c r="Q28" s="32">
        <f t="shared" si="2"/>
        <v>0.2535612535612536</v>
      </c>
      <c r="R28" s="32">
        <f t="shared" si="3"/>
        <v>0.042735042735042736</v>
      </c>
    </row>
    <row r="29" spans="1:18" s="4" customFormat="1" ht="15.75" customHeight="1">
      <c r="A29" s="4" t="s">
        <v>54</v>
      </c>
      <c r="B29" s="11">
        <v>14</v>
      </c>
      <c r="C29" s="11">
        <v>10</v>
      </c>
      <c r="D29" s="7">
        <v>5</v>
      </c>
      <c r="E29" s="8">
        <v>0</v>
      </c>
      <c r="F29" s="7">
        <v>2</v>
      </c>
      <c r="G29" s="8">
        <v>3</v>
      </c>
      <c r="H29" s="8">
        <v>2</v>
      </c>
      <c r="I29" s="13">
        <v>1</v>
      </c>
      <c r="J29" s="8">
        <v>1</v>
      </c>
      <c r="K29" s="22">
        <v>8</v>
      </c>
      <c r="L29" s="34">
        <v>287.5</v>
      </c>
      <c r="M29" s="34">
        <v>1.5</v>
      </c>
      <c r="N29" s="34">
        <v>30.3</v>
      </c>
      <c r="O29" s="32">
        <f t="shared" si="0"/>
        <v>0.7142857142857143</v>
      </c>
      <c r="P29" s="32">
        <f t="shared" si="1"/>
        <v>0.14285714285714285</v>
      </c>
      <c r="Q29" s="32">
        <f t="shared" si="2"/>
        <v>0.21428571428571427</v>
      </c>
      <c r="R29" s="32">
        <f t="shared" si="3"/>
        <v>0.07142857142857142</v>
      </c>
    </row>
    <row r="30" spans="1:18" s="4" customFormat="1" ht="15.75" customHeight="1">
      <c r="A30" s="4" t="s">
        <v>25</v>
      </c>
      <c r="B30" s="11">
        <v>22</v>
      </c>
      <c r="C30" s="11">
        <v>9</v>
      </c>
      <c r="D30" s="7">
        <v>7</v>
      </c>
      <c r="E30" s="7">
        <v>0</v>
      </c>
      <c r="F30" s="7">
        <v>0</v>
      </c>
      <c r="G30" s="7">
        <v>2</v>
      </c>
      <c r="H30" s="7">
        <v>2</v>
      </c>
      <c r="I30" s="7">
        <v>6</v>
      </c>
      <c r="J30" s="8">
        <v>5</v>
      </c>
      <c r="K30" s="22">
        <v>10</v>
      </c>
      <c r="L30" s="34">
        <v>302.4</v>
      </c>
      <c r="M30" s="34">
        <v>3.8</v>
      </c>
      <c r="N30" s="34">
        <v>29.7</v>
      </c>
      <c r="O30" s="32">
        <f t="shared" si="0"/>
        <v>0.4090909090909091</v>
      </c>
      <c r="P30" s="32">
        <f t="shared" si="1"/>
        <v>0.09090909090909091</v>
      </c>
      <c r="Q30" s="32">
        <f t="shared" si="2"/>
        <v>0.36363636363636365</v>
      </c>
      <c r="R30" s="32">
        <f t="shared" si="3"/>
        <v>0.22727272727272727</v>
      </c>
    </row>
    <row r="31" spans="1:18" s="4" customFormat="1" ht="15.75" customHeight="1">
      <c r="A31" s="4" t="s">
        <v>26</v>
      </c>
      <c r="B31" s="11">
        <v>192</v>
      </c>
      <c r="C31" s="11">
        <v>123</v>
      </c>
      <c r="D31" s="7">
        <v>92</v>
      </c>
      <c r="E31" s="7">
        <v>7</v>
      </c>
      <c r="F31" s="7">
        <v>4</v>
      </c>
      <c r="G31" s="7">
        <v>20</v>
      </c>
      <c r="H31" s="7">
        <v>25</v>
      </c>
      <c r="I31" s="7">
        <v>32</v>
      </c>
      <c r="J31" s="7">
        <v>12</v>
      </c>
      <c r="K31" s="22">
        <v>11</v>
      </c>
      <c r="L31" s="34">
        <v>750.6</v>
      </c>
      <c r="M31" s="34">
        <v>7.5</v>
      </c>
      <c r="N31" s="34">
        <v>42.7</v>
      </c>
      <c r="O31" s="32">
        <f t="shared" si="0"/>
        <v>0.640625</v>
      </c>
      <c r="P31" s="32">
        <f t="shared" si="1"/>
        <v>0.13020833333333334</v>
      </c>
      <c r="Q31" s="32">
        <f t="shared" si="2"/>
        <v>0.296875</v>
      </c>
      <c r="R31" s="32">
        <f t="shared" si="3"/>
        <v>0.0625</v>
      </c>
    </row>
    <row r="32" spans="1:18" s="4" customFormat="1" ht="15.75" customHeight="1">
      <c r="A32" s="4" t="s">
        <v>51</v>
      </c>
      <c r="B32" s="11">
        <v>11</v>
      </c>
      <c r="C32" s="11">
        <v>7</v>
      </c>
      <c r="D32" s="7">
        <v>5</v>
      </c>
      <c r="E32" s="13">
        <v>0</v>
      </c>
      <c r="F32" s="7">
        <v>0</v>
      </c>
      <c r="G32" s="8">
        <v>2</v>
      </c>
      <c r="H32" s="7">
        <v>2</v>
      </c>
      <c r="I32" s="7">
        <v>2</v>
      </c>
      <c r="J32" s="7">
        <v>0</v>
      </c>
      <c r="K32" s="22">
        <v>11</v>
      </c>
      <c r="L32" s="34">
        <v>137.3</v>
      </c>
      <c r="M32" s="34">
        <v>1.1</v>
      </c>
      <c r="N32" s="34">
        <v>25.3</v>
      </c>
      <c r="O32" s="32">
        <f t="shared" si="0"/>
        <v>0.6363636363636364</v>
      </c>
      <c r="P32" s="32">
        <f t="shared" si="1"/>
        <v>0.18181818181818182</v>
      </c>
      <c r="Q32" s="32">
        <f t="shared" si="2"/>
        <v>0.36363636363636365</v>
      </c>
      <c r="R32" s="32">
        <f t="shared" si="3"/>
        <v>0</v>
      </c>
    </row>
    <row r="33" spans="1:18" s="4" customFormat="1" ht="15.75" customHeight="1">
      <c r="A33" s="4" t="s">
        <v>27</v>
      </c>
      <c r="B33" s="11">
        <v>380</v>
      </c>
      <c r="C33" s="11">
        <v>260</v>
      </c>
      <c r="D33" s="7">
        <v>244</v>
      </c>
      <c r="E33" s="13">
        <v>1</v>
      </c>
      <c r="F33" s="7">
        <v>5</v>
      </c>
      <c r="G33" s="7">
        <v>10</v>
      </c>
      <c r="H33" s="7">
        <v>46</v>
      </c>
      <c r="I33" s="7">
        <v>37</v>
      </c>
      <c r="J33" s="7">
        <v>37</v>
      </c>
      <c r="K33" s="22">
        <v>63</v>
      </c>
      <c r="L33" s="34">
        <v>329.3</v>
      </c>
      <c r="M33" s="34">
        <v>4.4</v>
      </c>
      <c r="N33" s="34">
        <v>12.1</v>
      </c>
      <c r="O33" s="32">
        <f t="shared" si="0"/>
        <v>0.6842105263157895</v>
      </c>
      <c r="P33" s="32">
        <f t="shared" si="1"/>
        <v>0.12105263157894737</v>
      </c>
      <c r="Q33" s="32">
        <f t="shared" si="2"/>
        <v>0.21842105263157896</v>
      </c>
      <c r="R33" s="32">
        <f t="shared" si="3"/>
        <v>0.09736842105263158</v>
      </c>
    </row>
    <row r="34" spans="1:18" s="4" customFormat="1" ht="15.75" customHeight="1">
      <c r="A34" s="4" t="s">
        <v>28</v>
      </c>
      <c r="B34" s="11">
        <v>148</v>
      </c>
      <c r="C34" s="11">
        <v>81</v>
      </c>
      <c r="D34" s="7">
        <v>66</v>
      </c>
      <c r="E34" s="7">
        <v>10</v>
      </c>
      <c r="F34" s="7">
        <v>1</v>
      </c>
      <c r="G34" s="7">
        <v>4</v>
      </c>
      <c r="H34" s="7">
        <v>20</v>
      </c>
      <c r="I34" s="7">
        <v>26</v>
      </c>
      <c r="J34" s="7">
        <v>21</v>
      </c>
      <c r="K34" s="22">
        <v>6</v>
      </c>
      <c r="L34" s="34">
        <v>664.2</v>
      </c>
      <c r="M34" s="34">
        <v>8.2</v>
      </c>
      <c r="N34" s="34">
        <v>52.4</v>
      </c>
      <c r="O34" s="32">
        <f t="shared" si="0"/>
        <v>0.5472972972972973</v>
      </c>
      <c r="P34" s="32">
        <f t="shared" si="1"/>
        <v>0.13513513513513514</v>
      </c>
      <c r="Q34" s="32">
        <f t="shared" si="2"/>
        <v>0.3108108108108108</v>
      </c>
      <c r="R34" s="32">
        <f t="shared" si="3"/>
        <v>0.14189189189189189</v>
      </c>
    </row>
    <row r="35" spans="1:18" s="4" customFormat="1" ht="15.75" customHeight="1">
      <c r="A35" s="4" t="s">
        <v>55</v>
      </c>
      <c r="B35" s="11">
        <v>800</v>
      </c>
      <c r="C35" s="11">
        <v>500</v>
      </c>
      <c r="D35" s="7">
        <v>113</v>
      </c>
      <c r="E35" s="7">
        <v>12</v>
      </c>
      <c r="F35" s="7">
        <v>9</v>
      </c>
      <c r="G35" s="7">
        <v>366</v>
      </c>
      <c r="H35" s="7">
        <v>142</v>
      </c>
      <c r="I35" s="7">
        <v>124</v>
      </c>
      <c r="J35" s="7">
        <v>34</v>
      </c>
      <c r="K35" s="22">
        <v>51</v>
      </c>
      <c r="L35" s="34">
        <v>414.1</v>
      </c>
      <c r="M35" s="34">
        <v>4.2</v>
      </c>
      <c r="N35" s="34">
        <v>15.2</v>
      </c>
      <c r="O35" s="32">
        <f t="shared" si="0"/>
        <v>0.625</v>
      </c>
      <c r="P35" s="32">
        <f t="shared" si="1"/>
        <v>0.1775</v>
      </c>
      <c r="Q35" s="32">
        <f t="shared" si="2"/>
        <v>0.3325</v>
      </c>
      <c r="R35" s="32">
        <f t="shared" si="3"/>
        <v>0.0425</v>
      </c>
    </row>
    <row r="36" spans="1:18" s="4" customFormat="1" ht="15.75" customHeight="1">
      <c r="A36" s="4" t="s">
        <v>29</v>
      </c>
      <c r="B36" s="11">
        <v>555</v>
      </c>
      <c r="C36" s="11">
        <v>369</v>
      </c>
      <c r="D36" s="7">
        <v>252</v>
      </c>
      <c r="E36" s="7">
        <v>17</v>
      </c>
      <c r="F36" s="7">
        <v>24</v>
      </c>
      <c r="G36" s="7">
        <v>76</v>
      </c>
      <c r="H36" s="7">
        <v>63</v>
      </c>
      <c r="I36" s="7">
        <v>83</v>
      </c>
      <c r="J36" s="7">
        <v>40</v>
      </c>
      <c r="K36" s="22">
        <v>20</v>
      </c>
      <c r="L36" s="34">
        <v>466.4</v>
      </c>
      <c r="M36" s="34">
        <v>6.5</v>
      </c>
      <c r="N36" s="34">
        <v>26.3</v>
      </c>
      <c r="O36" s="32">
        <f t="shared" si="0"/>
        <v>0.6648648648648648</v>
      </c>
      <c r="P36" s="32">
        <f t="shared" si="1"/>
        <v>0.11351351351351352</v>
      </c>
      <c r="Q36" s="32">
        <f t="shared" si="2"/>
        <v>0.26306306306306304</v>
      </c>
      <c r="R36" s="32">
        <f t="shared" si="3"/>
        <v>0.07207207207207207</v>
      </c>
    </row>
    <row r="37" spans="1:18" s="4" customFormat="1" ht="15.75" customHeight="1">
      <c r="A37" s="4" t="s">
        <v>30</v>
      </c>
      <c r="B37" s="11">
        <v>12</v>
      </c>
      <c r="C37" s="11">
        <v>3</v>
      </c>
      <c r="D37" s="8">
        <v>3</v>
      </c>
      <c r="E37" s="8">
        <v>0</v>
      </c>
      <c r="F37" s="7">
        <v>0</v>
      </c>
      <c r="G37" s="8">
        <v>0</v>
      </c>
      <c r="H37" s="7">
        <v>1</v>
      </c>
      <c r="I37" s="7">
        <v>4</v>
      </c>
      <c r="J37" s="13">
        <v>4</v>
      </c>
      <c r="K37" s="22">
        <v>4</v>
      </c>
      <c r="L37" s="34">
        <v>142.4</v>
      </c>
      <c r="M37" s="34">
        <v>1.9</v>
      </c>
      <c r="N37" s="34">
        <v>32.4</v>
      </c>
      <c r="O37" s="32">
        <f t="shared" si="0"/>
        <v>0.25</v>
      </c>
      <c r="P37" s="32">
        <f t="shared" si="1"/>
        <v>0.08333333333333333</v>
      </c>
      <c r="Q37" s="32">
        <f t="shared" si="2"/>
        <v>0.4166666666666667</v>
      </c>
      <c r="R37" s="32">
        <f t="shared" si="3"/>
        <v>0.3333333333333333</v>
      </c>
    </row>
    <row r="38" spans="1:18" s="4" customFormat="1" ht="15.75" customHeight="1">
      <c r="A38" s="4" t="s">
        <v>31</v>
      </c>
      <c r="B38" s="11">
        <v>486</v>
      </c>
      <c r="C38" s="11">
        <v>299</v>
      </c>
      <c r="D38" s="7">
        <v>187</v>
      </c>
      <c r="E38" s="7">
        <v>6</v>
      </c>
      <c r="F38" s="7">
        <v>15</v>
      </c>
      <c r="G38" s="7">
        <v>91</v>
      </c>
      <c r="H38" s="7">
        <v>45</v>
      </c>
      <c r="I38" s="7">
        <v>101</v>
      </c>
      <c r="J38" s="7">
        <v>41</v>
      </c>
      <c r="K38" s="22">
        <v>13</v>
      </c>
      <c r="L38" s="34">
        <v>343.2</v>
      </c>
      <c r="M38" s="34">
        <v>4.5</v>
      </c>
      <c r="N38" s="34">
        <v>38.8</v>
      </c>
      <c r="O38" s="32">
        <f t="shared" si="0"/>
        <v>0.6152263374485597</v>
      </c>
      <c r="P38" s="32">
        <f t="shared" si="1"/>
        <v>0.09259259259259259</v>
      </c>
      <c r="Q38" s="32">
        <f t="shared" si="2"/>
        <v>0.3004115226337449</v>
      </c>
      <c r="R38" s="32">
        <f t="shared" si="3"/>
        <v>0.08436213991769548</v>
      </c>
    </row>
    <row r="39" spans="1:18" s="4" customFormat="1" ht="15.75" customHeight="1">
      <c r="A39" s="4" t="s">
        <v>32</v>
      </c>
      <c r="B39" s="11">
        <v>222</v>
      </c>
      <c r="C39" s="11">
        <v>132</v>
      </c>
      <c r="D39" s="7">
        <v>105</v>
      </c>
      <c r="E39" s="7">
        <v>9</v>
      </c>
      <c r="F39" s="7">
        <v>8</v>
      </c>
      <c r="G39" s="13">
        <v>10</v>
      </c>
      <c r="H39" s="7">
        <v>35</v>
      </c>
      <c r="I39" s="7">
        <v>36</v>
      </c>
      <c r="J39" s="7">
        <v>19</v>
      </c>
      <c r="K39" s="22">
        <v>2</v>
      </c>
      <c r="L39" s="34">
        <v>499.6</v>
      </c>
      <c r="M39" s="34">
        <v>6.1</v>
      </c>
      <c r="N39" s="34">
        <v>43.1</v>
      </c>
      <c r="O39" s="32">
        <f t="shared" si="0"/>
        <v>0.5945945945945946</v>
      </c>
      <c r="P39" s="32">
        <f t="shared" si="1"/>
        <v>0.15765765765765766</v>
      </c>
      <c r="Q39" s="32">
        <f t="shared" si="2"/>
        <v>0.31981981981981983</v>
      </c>
      <c r="R39" s="32">
        <f t="shared" si="3"/>
        <v>0.08558558558558559</v>
      </c>
    </row>
    <row r="40" spans="1:18" s="4" customFormat="1" ht="15.75" customHeight="1">
      <c r="A40" s="4" t="s">
        <v>33</v>
      </c>
      <c r="B40" s="11">
        <v>72</v>
      </c>
      <c r="C40" s="11">
        <v>38</v>
      </c>
      <c r="D40" s="7">
        <v>15</v>
      </c>
      <c r="E40" s="7">
        <v>2</v>
      </c>
      <c r="F40" s="7">
        <v>4</v>
      </c>
      <c r="G40" s="7">
        <v>17</v>
      </c>
      <c r="H40" s="7">
        <v>12</v>
      </c>
      <c r="I40" s="7">
        <v>18</v>
      </c>
      <c r="J40" s="7">
        <v>4</v>
      </c>
      <c r="K40" s="22">
        <v>18</v>
      </c>
      <c r="L40" s="34">
        <v>287.6</v>
      </c>
      <c r="M40" s="34">
        <v>1.9</v>
      </c>
      <c r="N40" s="34">
        <v>33.5</v>
      </c>
      <c r="O40" s="32">
        <f t="shared" si="0"/>
        <v>0.5277777777777778</v>
      </c>
      <c r="P40" s="32">
        <f t="shared" si="1"/>
        <v>0.16666666666666666</v>
      </c>
      <c r="Q40" s="32">
        <f t="shared" si="2"/>
        <v>0.4166666666666667</v>
      </c>
      <c r="R40" s="32">
        <f t="shared" si="3"/>
        <v>0.05555555555555555</v>
      </c>
    </row>
    <row r="41" spans="1:18" s="4" customFormat="1" ht="15.75" customHeight="1">
      <c r="A41" s="4" t="s">
        <v>56</v>
      </c>
      <c r="B41" s="11">
        <v>719</v>
      </c>
      <c r="C41" s="11">
        <v>527</v>
      </c>
      <c r="D41" s="7">
        <v>439</v>
      </c>
      <c r="E41" s="7">
        <v>18</v>
      </c>
      <c r="F41" s="7">
        <v>10</v>
      </c>
      <c r="G41" s="7">
        <v>60</v>
      </c>
      <c r="H41" s="7">
        <v>81</v>
      </c>
      <c r="I41" s="7">
        <v>88</v>
      </c>
      <c r="J41" s="7">
        <v>23</v>
      </c>
      <c r="K41" s="22">
        <v>26</v>
      </c>
      <c r="L41" s="34">
        <v>416.5</v>
      </c>
      <c r="M41" s="34">
        <v>5.8</v>
      </c>
      <c r="N41" s="34">
        <v>27.7</v>
      </c>
      <c r="O41" s="32">
        <f t="shared" si="0"/>
        <v>0.7329624478442281</v>
      </c>
      <c r="P41" s="32">
        <f t="shared" si="1"/>
        <v>0.11265646731571627</v>
      </c>
      <c r="Q41" s="32">
        <f t="shared" si="2"/>
        <v>0.23504867872044508</v>
      </c>
      <c r="R41" s="32">
        <f t="shared" si="3"/>
        <v>0.031988873435326845</v>
      </c>
    </row>
    <row r="42" spans="1:18" s="4" customFormat="1" ht="15.75" customHeight="1">
      <c r="A42" s="4" t="s">
        <v>34</v>
      </c>
      <c r="B42" s="11">
        <v>19</v>
      </c>
      <c r="C42" s="11">
        <v>9</v>
      </c>
      <c r="D42" s="7">
        <v>3</v>
      </c>
      <c r="E42" s="8">
        <v>0</v>
      </c>
      <c r="F42" s="7">
        <v>0</v>
      </c>
      <c r="G42" s="7">
        <v>6</v>
      </c>
      <c r="H42" s="7">
        <v>7</v>
      </c>
      <c r="I42" s="7">
        <v>3</v>
      </c>
      <c r="J42" s="7">
        <v>0</v>
      </c>
      <c r="K42" s="22">
        <v>47</v>
      </c>
      <c r="L42" s="34">
        <v>227.3</v>
      </c>
      <c r="M42" s="34">
        <v>1.8</v>
      </c>
      <c r="N42" s="34">
        <v>24.2</v>
      </c>
      <c r="O42" s="32">
        <f t="shared" si="0"/>
        <v>0.47368421052631576</v>
      </c>
      <c r="P42" s="32">
        <f t="shared" si="1"/>
        <v>0.3684210526315789</v>
      </c>
      <c r="Q42" s="32">
        <f t="shared" si="2"/>
        <v>0.5263157894736842</v>
      </c>
      <c r="R42" s="32">
        <f t="shared" si="3"/>
        <v>0</v>
      </c>
    </row>
    <row r="43" spans="1:18" s="4" customFormat="1" ht="15.75" customHeight="1">
      <c r="A43" s="4" t="s">
        <v>35</v>
      </c>
      <c r="B43" s="11">
        <v>349</v>
      </c>
      <c r="C43" s="11">
        <v>235</v>
      </c>
      <c r="D43" s="7">
        <v>144</v>
      </c>
      <c r="E43" s="7">
        <v>6</v>
      </c>
      <c r="F43" s="7">
        <v>18</v>
      </c>
      <c r="G43" s="7">
        <v>67</v>
      </c>
      <c r="H43" s="7">
        <v>40</v>
      </c>
      <c r="I43" s="7">
        <v>60</v>
      </c>
      <c r="J43" s="7">
        <v>14</v>
      </c>
      <c r="K43" s="22">
        <v>11</v>
      </c>
      <c r="L43" s="34">
        <v>788.3</v>
      </c>
      <c r="M43" s="34">
        <v>8</v>
      </c>
      <c r="N43" s="34">
        <v>39.5</v>
      </c>
      <c r="O43" s="32">
        <f t="shared" si="0"/>
        <v>0.673352435530086</v>
      </c>
      <c r="P43" s="32">
        <f t="shared" si="1"/>
        <v>0.11461318051575932</v>
      </c>
      <c r="Q43" s="32">
        <f t="shared" si="2"/>
        <v>0.28653295128939826</v>
      </c>
      <c r="R43" s="32">
        <f t="shared" si="3"/>
        <v>0.04011461318051576</v>
      </c>
    </row>
    <row r="44" spans="1:18" s="4" customFormat="1" ht="15.75" customHeight="1">
      <c r="A44" s="4" t="s">
        <v>36</v>
      </c>
      <c r="B44" s="11">
        <v>15</v>
      </c>
      <c r="C44" s="11">
        <v>4</v>
      </c>
      <c r="D44" s="8">
        <v>2</v>
      </c>
      <c r="E44" s="8">
        <v>1</v>
      </c>
      <c r="F44" s="7">
        <v>1</v>
      </c>
      <c r="G44" s="8">
        <v>0</v>
      </c>
      <c r="H44" s="8">
        <v>3</v>
      </c>
      <c r="I44" s="7">
        <v>6</v>
      </c>
      <c r="J44" s="7">
        <v>2</v>
      </c>
      <c r="K44" s="22">
        <v>6</v>
      </c>
      <c r="L44" s="34">
        <v>169.2</v>
      </c>
      <c r="M44" s="34">
        <v>2.1</v>
      </c>
      <c r="N44" s="34">
        <v>38.7</v>
      </c>
      <c r="O44" s="32">
        <f t="shared" si="0"/>
        <v>0.26666666666666666</v>
      </c>
      <c r="P44" s="32">
        <f t="shared" si="1"/>
        <v>0.2</v>
      </c>
      <c r="Q44" s="32">
        <f t="shared" si="2"/>
        <v>0.6</v>
      </c>
      <c r="R44" s="32">
        <f t="shared" si="3"/>
        <v>0.13333333333333333</v>
      </c>
    </row>
    <row r="45" spans="1:18" s="4" customFormat="1" ht="15.75" customHeight="1">
      <c r="A45" s="4" t="s">
        <v>37</v>
      </c>
      <c r="B45" s="11">
        <v>397</v>
      </c>
      <c r="C45" s="11">
        <v>252</v>
      </c>
      <c r="D45" s="7">
        <v>190</v>
      </c>
      <c r="E45" s="7">
        <v>11</v>
      </c>
      <c r="F45" s="7">
        <v>11</v>
      </c>
      <c r="G45" s="7">
        <v>40</v>
      </c>
      <c r="H45" s="7">
        <v>50</v>
      </c>
      <c r="I45" s="7">
        <v>72</v>
      </c>
      <c r="J45" s="7">
        <v>23</v>
      </c>
      <c r="K45" s="22">
        <v>7</v>
      </c>
      <c r="L45" s="34">
        <v>753.3</v>
      </c>
      <c r="M45" s="34">
        <v>6.4</v>
      </c>
      <c r="N45" s="34">
        <v>35.3</v>
      </c>
      <c r="O45" s="32">
        <f t="shared" si="0"/>
        <v>0.6347607052896725</v>
      </c>
      <c r="P45" s="32">
        <f t="shared" si="1"/>
        <v>0.12594458438287154</v>
      </c>
      <c r="Q45" s="32">
        <f t="shared" si="2"/>
        <v>0.30730478589420657</v>
      </c>
      <c r="R45" s="32">
        <f t="shared" si="3"/>
        <v>0.05793450881612091</v>
      </c>
    </row>
    <row r="46" spans="1:18" s="4" customFormat="1" ht="15.75" customHeight="1">
      <c r="A46" s="4" t="s">
        <v>38</v>
      </c>
      <c r="B46" s="11">
        <v>1419</v>
      </c>
      <c r="C46" s="11">
        <v>946</v>
      </c>
      <c r="D46" s="7">
        <v>727</v>
      </c>
      <c r="E46" s="7">
        <v>58</v>
      </c>
      <c r="F46" s="7">
        <v>60</v>
      </c>
      <c r="G46" s="7">
        <v>101</v>
      </c>
      <c r="H46" s="7">
        <v>177</v>
      </c>
      <c r="I46" s="7">
        <v>203</v>
      </c>
      <c r="J46" s="7">
        <v>93</v>
      </c>
      <c r="K46" s="22">
        <v>9</v>
      </c>
      <c r="L46" s="34">
        <v>510.6</v>
      </c>
      <c r="M46" s="34">
        <v>5.9</v>
      </c>
      <c r="N46" s="34">
        <v>35.3</v>
      </c>
      <c r="O46" s="32">
        <f t="shared" si="0"/>
        <v>0.6666666666666666</v>
      </c>
      <c r="P46" s="32">
        <f t="shared" si="1"/>
        <v>0.12473572938689217</v>
      </c>
      <c r="Q46" s="32">
        <f t="shared" si="2"/>
        <v>0.2677942212825934</v>
      </c>
      <c r="R46" s="32">
        <f t="shared" si="3"/>
        <v>0.06553911205073996</v>
      </c>
    </row>
    <row r="47" spans="1:18" s="4" customFormat="1" ht="15.75" customHeight="1">
      <c r="A47" s="4" t="s">
        <v>39</v>
      </c>
      <c r="B47" s="11">
        <v>58</v>
      </c>
      <c r="C47" s="11">
        <v>38</v>
      </c>
      <c r="D47" s="7">
        <v>22</v>
      </c>
      <c r="E47" s="8">
        <v>0</v>
      </c>
      <c r="F47" s="7">
        <v>0</v>
      </c>
      <c r="G47" s="7">
        <v>16</v>
      </c>
      <c r="H47" s="7">
        <v>5</v>
      </c>
      <c r="I47" s="7">
        <v>10</v>
      </c>
      <c r="J47" s="7">
        <v>5</v>
      </c>
      <c r="K47" s="22">
        <v>4</v>
      </c>
      <c r="L47" s="34">
        <v>234.8</v>
      </c>
      <c r="M47" s="34">
        <v>2.2</v>
      </c>
      <c r="N47" s="34">
        <v>34.3</v>
      </c>
      <c r="O47" s="32">
        <f t="shared" si="0"/>
        <v>0.6551724137931034</v>
      </c>
      <c r="P47" s="32">
        <f t="shared" si="1"/>
        <v>0.08620689655172414</v>
      </c>
      <c r="Q47" s="32">
        <f t="shared" si="2"/>
        <v>0.25862068965517243</v>
      </c>
      <c r="R47" s="32">
        <f t="shared" si="3"/>
        <v>0.08620689655172414</v>
      </c>
    </row>
    <row r="48" spans="1:18" s="4" customFormat="1" ht="15.75" customHeight="1">
      <c r="A48" s="4" t="s">
        <v>47</v>
      </c>
      <c r="B48" s="11">
        <v>12</v>
      </c>
      <c r="C48" s="11">
        <v>9</v>
      </c>
      <c r="D48" s="7">
        <v>5</v>
      </c>
      <c r="E48" s="7">
        <v>2</v>
      </c>
      <c r="F48" s="7">
        <v>1</v>
      </c>
      <c r="G48" s="8">
        <v>1</v>
      </c>
      <c r="H48" s="7">
        <v>2</v>
      </c>
      <c r="I48" s="8">
        <v>0</v>
      </c>
      <c r="J48" s="7">
        <v>1</v>
      </c>
      <c r="K48" s="22">
        <v>9</v>
      </c>
      <c r="L48" s="34">
        <v>124.3</v>
      </c>
      <c r="M48" s="34">
        <v>1.9</v>
      </c>
      <c r="N48" s="34">
        <v>19.8</v>
      </c>
      <c r="O48" s="32">
        <f t="shared" si="0"/>
        <v>0.75</v>
      </c>
      <c r="P48" s="32">
        <f t="shared" si="1"/>
        <v>0.16666666666666666</v>
      </c>
      <c r="Q48" s="32">
        <f t="shared" si="2"/>
        <v>0.16666666666666666</v>
      </c>
      <c r="R48" s="32">
        <f t="shared" si="3"/>
        <v>0.08333333333333333</v>
      </c>
    </row>
    <row r="49" spans="1:18" s="4" customFormat="1" ht="15.75" customHeight="1">
      <c r="A49" s="4" t="s">
        <v>40</v>
      </c>
      <c r="B49" s="11">
        <v>406</v>
      </c>
      <c r="C49" s="11">
        <v>287</v>
      </c>
      <c r="D49" s="7">
        <v>163</v>
      </c>
      <c r="E49" s="7">
        <v>5</v>
      </c>
      <c r="F49" s="7">
        <v>10</v>
      </c>
      <c r="G49" s="7">
        <v>109</v>
      </c>
      <c r="H49" s="7">
        <v>48</v>
      </c>
      <c r="I49" s="7">
        <v>51</v>
      </c>
      <c r="J49" s="7">
        <v>20</v>
      </c>
      <c r="K49" s="22">
        <v>18</v>
      </c>
      <c r="L49" s="34">
        <v>269.7</v>
      </c>
      <c r="M49" s="34">
        <v>5.3</v>
      </c>
      <c r="N49" s="34">
        <v>22.6</v>
      </c>
      <c r="O49" s="32">
        <f t="shared" si="0"/>
        <v>0.7068965517241379</v>
      </c>
      <c r="P49" s="32">
        <f t="shared" si="1"/>
        <v>0.11822660098522167</v>
      </c>
      <c r="Q49" s="32">
        <f t="shared" si="2"/>
        <v>0.2438423645320197</v>
      </c>
      <c r="R49" s="32">
        <f t="shared" si="3"/>
        <v>0.04926108374384237</v>
      </c>
    </row>
    <row r="50" spans="1:18" s="4" customFormat="1" ht="15.75" customHeight="1">
      <c r="A50" s="4" t="s">
        <v>41</v>
      </c>
      <c r="B50" s="11">
        <v>170</v>
      </c>
      <c r="C50" s="11">
        <v>99</v>
      </c>
      <c r="D50" s="7">
        <v>78</v>
      </c>
      <c r="E50" s="7">
        <v>5</v>
      </c>
      <c r="F50" s="7">
        <v>6</v>
      </c>
      <c r="G50" s="7">
        <v>10</v>
      </c>
      <c r="H50" s="7">
        <v>27</v>
      </c>
      <c r="I50" s="7">
        <v>29</v>
      </c>
      <c r="J50" s="7">
        <v>15</v>
      </c>
      <c r="K50" s="22">
        <v>18</v>
      </c>
      <c r="L50" s="34">
        <v>333.1</v>
      </c>
      <c r="M50" s="34">
        <v>2.7</v>
      </c>
      <c r="N50" s="34">
        <v>40.6</v>
      </c>
      <c r="O50" s="32">
        <f t="shared" si="0"/>
        <v>0.5823529411764706</v>
      </c>
      <c r="P50" s="32">
        <f t="shared" si="1"/>
        <v>0.1588235294117647</v>
      </c>
      <c r="Q50" s="32">
        <f t="shared" si="2"/>
        <v>0.32941176470588235</v>
      </c>
      <c r="R50" s="32">
        <f t="shared" si="3"/>
        <v>0.08823529411764706</v>
      </c>
    </row>
    <row r="51" spans="1:18" s="4" customFormat="1" ht="15.75" customHeight="1">
      <c r="A51" s="4" t="s">
        <v>42</v>
      </c>
      <c r="B51" s="11">
        <v>59</v>
      </c>
      <c r="C51" s="11">
        <v>37</v>
      </c>
      <c r="D51" s="7">
        <v>18</v>
      </c>
      <c r="E51" s="7">
        <v>7</v>
      </c>
      <c r="F51" s="7">
        <v>1</v>
      </c>
      <c r="G51" s="7">
        <v>11</v>
      </c>
      <c r="H51" s="7">
        <v>5</v>
      </c>
      <c r="I51" s="7">
        <v>7</v>
      </c>
      <c r="J51" s="7">
        <v>10</v>
      </c>
      <c r="K51" s="22">
        <v>6</v>
      </c>
      <c r="L51" s="34">
        <v>275.2</v>
      </c>
      <c r="M51" s="34">
        <v>3.5</v>
      </c>
      <c r="N51" s="34">
        <v>20.4</v>
      </c>
      <c r="O51" s="32">
        <f t="shared" si="0"/>
        <v>0.6271186440677966</v>
      </c>
      <c r="P51" s="32">
        <f t="shared" si="1"/>
        <v>0.0847457627118644</v>
      </c>
      <c r="Q51" s="32">
        <f t="shared" si="2"/>
        <v>0.2033898305084746</v>
      </c>
      <c r="R51" s="32">
        <f t="shared" si="3"/>
        <v>0.1694915254237288</v>
      </c>
    </row>
    <row r="52" spans="1:18" s="4" customFormat="1" ht="15.75" customHeight="1">
      <c r="A52" s="4" t="s">
        <v>49</v>
      </c>
      <c r="B52" s="11">
        <v>182</v>
      </c>
      <c r="C52" s="11">
        <v>121</v>
      </c>
      <c r="D52" s="7">
        <v>86</v>
      </c>
      <c r="E52" s="7">
        <v>9</v>
      </c>
      <c r="F52" s="7">
        <v>5</v>
      </c>
      <c r="G52" s="7">
        <v>21</v>
      </c>
      <c r="H52" s="7">
        <v>18</v>
      </c>
      <c r="I52" s="7">
        <v>27</v>
      </c>
      <c r="J52" s="7">
        <v>16</v>
      </c>
      <c r="K52" s="22">
        <v>12</v>
      </c>
      <c r="L52" s="34">
        <v>290.9</v>
      </c>
      <c r="M52" s="34">
        <v>3.3</v>
      </c>
      <c r="N52" s="34">
        <v>21.8</v>
      </c>
      <c r="O52" s="32">
        <f t="shared" si="0"/>
        <v>0.6648351648351648</v>
      </c>
      <c r="P52" s="32">
        <f t="shared" si="1"/>
        <v>0.0989010989010989</v>
      </c>
      <c r="Q52" s="32">
        <f t="shared" si="2"/>
        <v>0.24725274725274726</v>
      </c>
      <c r="R52" s="32">
        <f t="shared" si="3"/>
        <v>0.08791208791208792</v>
      </c>
    </row>
    <row r="53" spans="1:18" s="4" customFormat="1" ht="15.75" customHeight="1">
      <c r="A53" s="5" t="s">
        <v>43</v>
      </c>
      <c r="B53" s="12">
        <v>16</v>
      </c>
      <c r="C53" s="12">
        <v>7</v>
      </c>
      <c r="D53" s="9">
        <v>2</v>
      </c>
      <c r="E53" s="10">
        <v>2</v>
      </c>
      <c r="F53" s="9">
        <v>2</v>
      </c>
      <c r="G53" s="10">
        <v>1</v>
      </c>
      <c r="H53" s="9">
        <v>2</v>
      </c>
      <c r="I53" s="9">
        <v>1</v>
      </c>
      <c r="J53" s="9">
        <v>6</v>
      </c>
      <c r="K53" s="22">
        <v>11</v>
      </c>
      <c r="L53" s="35">
        <v>239.3</v>
      </c>
      <c r="M53" s="35">
        <v>3.1</v>
      </c>
      <c r="N53" s="35">
        <v>30.6</v>
      </c>
      <c r="O53" s="32">
        <f t="shared" si="0"/>
        <v>0.4375</v>
      </c>
      <c r="P53" s="32">
        <f t="shared" si="1"/>
        <v>0.125</v>
      </c>
      <c r="Q53" s="32">
        <f t="shared" si="2"/>
        <v>0.1875</v>
      </c>
      <c r="R53" s="32">
        <f t="shared" si="3"/>
        <v>0.375</v>
      </c>
    </row>
    <row r="54" spans="1:18" s="18" customFormat="1" ht="15.75" customHeight="1">
      <c r="A54" s="28" t="s">
        <v>69</v>
      </c>
      <c r="B54" s="29">
        <f>SUM(B5:B53)</f>
        <v>14831</v>
      </c>
      <c r="C54" s="30">
        <f>SUM(C5:C53)/$B$54</f>
        <v>0.680062032229789</v>
      </c>
      <c r="D54" s="30">
        <f>SUM(D5:D53)/$B$54</f>
        <v>0.4963252646483717</v>
      </c>
      <c r="E54" s="30">
        <f>SUM(E5:E53)/$B$54</f>
        <v>0.030341851527206528</v>
      </c>
      <c r="F54" s="30">
        <f>SUM(F5:F53)/$B$54</f>
        <v>0.030678983210842156</v>
      </c>
      <c r="G54" s="30">
        <f>SUM(G5:G53)/$B$54</f>
        <v>0.12271593284336862</v>
      </c>
      <c r="H54" s="30">
        <f>SUM(H5:H53)/$B$54</f>
        <v>0.1210977007619176</v>
      </c>
      <c r="I54" s="30">
        <f>SUM(I5:I53)/$B$54</f>
        <v>0.14125817544332817</v>
      </c>
      <c r="J54" s="30">
        <f>SUM(J5:J53)/$B$54</f>
        <v>0.05758209156496528</v>
      </c>
      <c r="K54" s="36" t="s">
        <v>68</v>
      </c>
      <c r="L54" s="31">
        <f>CORREL($K5:$K53,L5:L53)</f>
        <v>0.016314090295300895</v>
      </c>
      <c r="M54" s="31">
        <f>CORREL($K5:$K53,M5:M53)</f>
        <v>-0.07158062727032502</v>
      </c>
      <c r="N54" s="31">
        <f>CORREL($K5:$K53,N5:N53)</f>
        <v>-0.49116687045826607</v>
      </c>
      <c r="O54" s="37">
        <f>CORREL($K5:$K53,O5:O53)</f>
        <v>0.05590401808873291</v>
      </c>
      <c r="P54" s="37">
        <f>CORREL($K5:$K53,P5:P53)</f>
        <v>0.28737823459820583</v>
      </c>
      <c r="Q54" s="37">
        <f>CORREL($K5:$K53,Q5:Q53)</f>
        <v>0.028223727246160936</v>
      </c>
      <c r="R54" s="37">
        <f>CORREL($K5:$K53,R5:R53)</f>
        <v>-0.11385513415683685</v>
      </c>
    </row>
    <row r="55" spans="2:18" s="18" customFormat="1" ht="15.75" customHeight="1">
      <c r="B55" s="16"/>
      <c r="C55" s="16"/>
      <c r="D55" s="16"/>
      <c r="E55" s="16"/>
      <c r="F55" s="16"/>
      <c r="G55" s="16"/>
      <c r="H55" s="16"/>
      <c r="I55" s="17"/>
      <c r="J55" s="17"/>
      <c r="K55" s="27"/>
      <c r="L55" s="27"/>
      <c r="M55" s="27"/>
      <c r="N55" s="27"/>
      <c r="O55" s="28"/>
      <c r="P55" s="28"/>
      <c r="Q55" s="28"/>
      <c r="R55" s="28"/>
    </row>
    <row r="56" spans="1:10" s="18" customFormat="1" ht="15.75" customHeight="1">
      <c r="A56" s="15" t="s">
        <v>58</v>
      </c>
      <c r="B56" s="16"/>
      <c r="C56" s="16"/>
      <c r="D56" s="16"/>
      <c r="E56" s="16"/>
      <c r="F56" s="16"/>
      <c r="G56" s="16"/>
      <c r="H56" s="16"/>
      <c r="I56" s="17"/>
      <c r="J56" s="17"/>
    </row>
    <row r="57" spans="1:10" s="18" customFormat="1" ht="15.75" customHeight="1">
      <c r="A57" s="15" t="s">
        <v>60</v>
      </c>
      <c r="B57" s="15"/>
      <c r="C57" s="16"/>
      <c r="D57" s="16"/>
      <c r="E57" s="16"/>
      <c r="F57" s="16"/>
      <c r="G57" s="16"/>
      <c r="H57" s="16"/>
      <c r="I57" s="17"/>
      <c r="J57" s="17"/>
    </row>
    <row r="58" spans="1:18" ht="18">
      <c r="A58" s="15" t="s">
        <v>64</v>
      </c>
      <c r="B58" s="19"/>
      <c r="H58" s="1" t="s">
        <v>0</v>
      </c>
      <c r="J58" s="1" t="s">
        <v>0</v>
      </c>
      <c r="K58" s="18"/>
      <c r="L58" s="18"/>
      <c r="M58" s="18"/>
      <c r="N58" s="18"/>
      <c r="O58" s="18"/>
      <c r="P58" s="18"/>
      <c r="Q58" s="18"/>
      <c r="R58" s="18"/>
    </row>
    <row r="59" spans="2:18" ht="15">
      <c r="B59" s="1" t="s">
        <v>0</v>
      </c>
      <c r="K59" s="18"/>
      <c r="L59" s="18"/>
      <c r="M59" s="18"/>
      <c r="N59" s="18"/>
      <c r="O59" s="18"/>
      <c r="P59" s="18"/>
      <c r="Q59" s="18"/>
      <c r="R59" s="18"/>
    </row>
    <row r="60" spans="3:5" ht="12.75">
      <c r="C60" s="1" t="s">
        <v>0</v>
      </c>
      <c r="E60" s="1" t="s">
        <v>0</v>
      </c>
    </row>
  </sheetData>
  <sheetProtection/>
  <printOptions horizontalCentered="1"/>
  <pageMargins left="1" right="1" top="1" bottom="1" header="0.5" footer="0.5"/>
  <pageSetup horizontalDpi="300" verticalDpi="300" orientation="portrait" scale="67" r:id="rId3"/>
  <colBreaks count="1" manualBreakCount="1">
    <brk id="10" max="5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5">
      <selection activeCell="C52" sqref="C52"/>
    </sheetView>
  </sheetViews>
  <sheetFormatPr defaultColWidth="19.140625" defaultRowHeight="12.75"/>
  <sheetData>
    <row r="1" ht="12.75">
      <c r="A1" t="s">
        <v>5</v>
      </c>
    </row>
    <row r="2" spans="1:3" ht="12.75">
      <c r="A2" s="25" t="s">
        <v>1</v>
      </c>
      <c r="B2" s="25">
        <v>2004</v>
      </c>
      <c r="C2" s="25">
        <v>2005</v>
      </c>
    </row>
    <row r="3" spans="1:3" ht="12.75">
      <c r="A3" t="s">
        <v>52</v>
      </c>
      <c r="B3">
        <v>247</v>
      </c>
      <c r="C3">
        <v>326</v>
      </c>
    </row>
    <row r="4" spans="1:3" ht="12.75">
      <c r="A4" t="s">
        <v>6</v>
      </c>
      <c r="B4">
        <v>37</v>
      </c>
      <c r="C4">
        <v>32</v>
      </c>
    </row>
    <row r="5" spans="1:3" ht="12.75">
      <c r="A5" t="s">
        <v>7</v>
      </c>
      <c r="B5">
        <v>409</v>
      </c>
      <c r="C5">
        <v>440</v>
      </c>
    </row>
    <row r="6" spans="1:3" ht="12.75">
      <c r="A6" t="s">
        <v>8</v>
      </c>
      <c r="B6">
        <v>152</v>
      </c>
      <c r="C6">
        <v>176</v>
      </c>
    </row>
    <row r="7" spans="1:3" ht="12.75">
      <c r="A7" t="s">
        <v>9</v>
      </c>
      <c r="B7">
        <v>2391</v>
      </c>
      <c r="C7">
        <v>2503</v>
      </c>
    </row>
    <row r="8" spans="1:3" ht="12.75">
      <c r="A8" t="s">
        <v>10</v>
      </c>
      <c r="B8">
        <v>199</v>
      </c>
      <c r="C8">
        <v>170</v>
      </c>
    </row>
    <row r="9" spans="1:3" ht="12.75">
      <c r="A9" t="s">
        <v>11</v>
      </c>
      <c r="B9">
        <v>86</v>
      </c>
      <c r="C9">
        <v>91</v>
      </c>
    </row>
    <row r="10" spans="1:3" ht="12.75">
      <c r="A10" t="s">
        <v>12</v>
      </c>
      <c r="B10">
        <v>14</v>
      </c>
      <c r="C10">
        <v>37</v>
      </c>
    </row>
    <row r="11" spans="1:3" ht="12.75">
      <c r="A11" t="s">
        <v>13</v>
      </c>
      <c r="B11">
        <v>528</v>
      </c>
      <c r="C11">
        <v>516</v>
      </c>
    </row>
    <row r="12" spans="1:3" ht="12.75">
      <c r="A12" t="s">
        <v>14</v>
      </c>
      <c r="B12">
        <v>31</v>
      </c>
      <c r="C12">
        <v>20</v>
      </c>
    </row>
    <row r="13" spans="1:3" ht="12.75">
      <c r="A13" t="s">
        <v>15</v>
      </c>
      <c r="B13">
        <v>30</v>
      </c>
      <c r="C13">
        <v>34</v>
      </c>
    </row>
    <row r="14" spans="1:3" ht="12.75">
      <c r="A14" t="s">
        <v>65</v>
      </c>
      <c r="B14">
        <v>448</v>
      </c>
      <c r="C14">
        <v>448</v>
      </c>
    </row>
    <row r="15" spans="1:3" ht="12.75">
      <c r="A15" t="s">
        <v>16</v>
      </c>
      <c r="B15">
        <v>299</v>
      </c>
      <c r="C15">
        <v>331</v>
      </c>
    </row>
    <row r="16" spans="1:3" ht="12.75">
      <c r="A16" t="s">
        <v>17</v>
      </c>
      <c r="B16">
        <v>40</v>
      </c>
      <c r="C16">
        <v>38</v>
      </c>
    </row>
    <row r="17" spans="1:3" ht="12.75">
      <c r="A17" t="s">
        <v>53</v>
      </c>
      <c r="B17">
        <v>75</v>
      </c>
      <c r="C17">
        <v>95</v>
      </c>
    </row>
    <row r="18" spans="1:3" ht="12.75">
      <c r="A18" t="s">
        <v>63</v>
      </c>
      <c r="B18">
        <v>217</v>
      </c>
      <c r="C18">
        <v>177</v>
      </c>
    </row>
    <row r="19" spans="1:3" ht="12.75">
      <c r="A19" t="s">
        <v>18</v>
      </c>
      <c r="B19">
        <v>557</v>
      </c>
      <c r="C19">
        <v>399</v>
      </c>
    </row>
    <row r="20" spans="1:3" ht="12.75">
      <c r="A20" t="s">
        <v>50</v>
      </c>
      <c r="B20">
        <v>17</v>
      </c>
      <c r="C20">
        <v>19</v>
      </c>
    </row>
    <row r="21" spans="1:3" ht="12.75">
      <c r="A21" t="s">
        <v>19</v>
      </c>
      <c r="B21">
        <v>520</v>
      </c>
      <c r="C21">
        <v>551</v>
      </c>
    </row>
    <row r="22" spans="1:3" ht="12.75">
      <c r="A22" t="s">
        <v>20</v>
      </c>
      <c r="B22">
        <v>167</v>
      </c>
      <c r="C22">
        <v>171</v>
      </c>
    </row>
    <row r="23" spans="1:3" ht="12.75">
      <c r="A23" t="s">
        <v>21</v>
      </c>
      <c r="B23">
        <v>638</v>
      </c>
      <c r="C23">
        <v>614</v>
      </c>
    </row>
    <row r="24" spans="1:3" ht="12.75">
      <c r="A24" t="s">
        <v>22</v>
      </c>
      <c r="B24">
        <v>110</v>
      </c>
      <c r="C24">
        <v>115</v>
      </c>
    </row>
    <row r="25" spans="1:3" ht="12.75">
      <c r="A25" t="s">
        <v>23</v>
      </c>
      <c r="B25">
        <v>175</v>
      </c>
      <c r="C25">
        <v>163</v>
      </c>
    </row>
    <row r="26" spans="1:3" ht="12.75">
      <c r="A26" t="s">
        <v>24</v>
      </c>
      <c r="B26">
        <v>353</v>
      </c>
      <c r="C26">
        <v>401</v>
      </c>
    </row>
    <row r="27" spans="1:3" ht="12.75">
      <c r="A27" t="s">
        <v>54</v>
      </c>
      <c r="B27">
        <v>23</v>
      </c>
      <c r="C27">
        <v>17</v>
      </c>
    </row>
    <row r="28" spans="1:3" ht="12.75">
      <c r="A28" t="s">
        <v>25</v>
      </c>
      <c r="B28">
        <v>27</v>
      </c>
      <c r="C28">
        <v>13</v>
      </c>
    </row>
    <row r="29" spans="1:3" ht="12.75">
      <c r="A29" t="s">
        <v>26</v>
      </c>
      <c r="B29">
        <v>172</v>
      </c>
      <c r="C29">
        <v>205</v>
      </c>
    </row>
    <row r="30" spans="1:3" ht="12.75">
      <c r="A30" t="s">
        <v>51</v>
      </c>
      <c r="B30">
        <v>13</v>
      </c>
      <c r="C30">
        <v>16</v>
      </c>
    </row>
    <row r="31" spans="1:3" ht="12.75">
      <c r="A31" t="s">
        <v>27</v>
      </c>
      <c r="B31">
        <v>391</v>
      </c>
      <c r="C31">
        <v>417</v>
      </c>
    </row>
    <row r="32" spans="1:3" ht="12.75">
      <c r="A32" t="s">
        <v>28</v>
      </c>
      <c r="B32">
        <v>150</v>
      </c>
      <c r="C32">
        <v>133</v>
      </c>
    </row>
    <row r="33" spans="1:3" ht="12.75">
      <c r="A33" t="s">
        <v>55</v>
      </c>
      <c r="B33">
        <v>864</v>
      </c>
      <c r="C33">
        <v>868</v>
      </c>
    </row>
    <row r="34" spans="1:3" ht="12.75">
      <c r="A34" t="s">
        <v>29</v>
      </c>
      <c r="B34">
        <v>477</v>
      </c>
      <c r="C34">
        <v>566</v>
      </c>
    </row>
    <row r="35" spans="1:3" ht="12.75">
      <c r="A35" t="s">
        <v>30</v>
      </c>
      <c r="B35">
        <v>8</v>
      </c>
      <c r="C35">
        <v>7</v>
      </c>
    </row>
    <row r="36" spans="1:3" ht="12.75">
      <c r="A36" t="s">
        <v>31</v>
      </c>
      <c r="B36">
        <v>464</v>
      </c>
      <c r="C36">
        <v>549</v>
      </c>
    </row>
    <row r="37" spans="1:3" ht="12.75">
      <c r="A37" t="s">
        <v>32</v>
      </c>
      <c r="B37">
        <v>186</v>
      </c>
      <c r="C37">
        <v>187</v>
      </c>
    </row>
    <row r="38" spans="1:3" ht="12.75">
      <c r="A38" t="s">
        <v>33</v>
      </c>
      <c r="B38">
        <v>90</v>
      </c>
      <c r="C38">
        <v>79</v>
      </c>
    </row>
    <row r="39" spans="1:3" ht="12.75">
      <c r="A39" t="s">
        <v>56</v>
      </c>
      <c r="B39">
        <v>632</v>
      </c>
      <c r="C39">
        <v>734</v>
      </c>
    </row>
    <row r="40" spans="1:3" ht="12.75">
      <c r="A40" t="s">
        <v>34</v>
      </c>
      <c r="B40">
        <v>26</v>
      </c>
      <c r="C40">
        <v>34</v>
      </c>
    </row>
    <row r="41" spans="1:3" ht="12.75">
      <c r="A41" t="s">
        <v>35</v>
      </c>
      <c r="B41">
        <v>287</v>
      </c>
      <c r="C41">
        <v>312</v>
      </c>
    </row>
    <row r="42" spans="1:3" ht="12.75">
      <c r="A42" t="s">
        <v>36</v>
      </c>
      <c r="B42">
        <v>16</v>
      </c>
      <c r="C42">
        <v>14</v>
      </c>
    </row>
    <row r="43" spans="1:3" ht="12.75">
      <c r="A43" t="s">
        <v>37</v>
      </c>
      <c r="B43">
        <v>350</v>
      </c>
      <c r="C43">
        <v>428</v>
      </c>
    </row>
    <row r="44" spans="1:3" ht="12.75">
      <c r="A44" t="s">
        <v>38</v>
      </c>
      <c r="B44">
        <v>1362</v>
      </c>
      <c r="C44">
        <v>1406</v>
      </c>
    </row>
    <row r="45" spans="1:3" ht="12.75">
      <c r="A45" t="s">
        <v>39</v>
      </c>
      <c r="B45">
        <v>21</v>
      </c>
      <c r="C45">
        <v>56</v>
      </c>
    </row>
    <row r="46" spans="1:3" ht="12.75">
      <c r="A46" t="s">
        <v>47</v>
      </c>
      <c r="B46">
        <v>16</v>
      </c>
      <c r="C46">
        <v>8</v>
      </c>
    </row>
    <row r="47" spans="1:3" ht="12.75">
      <c r="A47" t="s">
        <v>40</v>
      </c>
      <c r="B47">
        <v>390</v>
      </c>
      <c r="C47">
        <v>459</v>
      </c>
    </row>
    <row r="48" spans="1:3" ht="12.75">
      <c r="A48" t="s">
        <v>41</v>
      </c>
      <c r="B48">
        <v>189</v>
      </c>
      <c r="C48">
        <v>205</v>
      </c>
    </row>
    <row r="49" spans="1:3" ht="12.75">
      <c r="A49" t="s">
        <v>42</v>
      </c>
      <c r="B49">
        <v>62</v>
      </c>
      <c r="C49">
        <v>72</v>
      </c>
    </row>
    <row r="50" spans="1:3" ht="12.75">
      <c r="A50" t="s">
        <v>49</v>
      </c>
      <c r="B50">
        <v>154</v>
      </c>
      <c r="C50">
        <v>194</v>
      </c>
    </row>
    <row r="51" spans="1:3" ht="12.75">
      <c r="A51" t="s">
        <v>43</v>
      </c>
      <c r="B51">
        <v>11</v>
      </c>
      <c r="C51">
        <v>14</v>
      </c>
    </row>
    <row r="53" ht="12.75">
      <c r="B53" t="s">
        <v>0</v>
      </c>
    </row>
  </sheetData>
  <sheetProtection/>
  <printOptions gridLines="1"/>
  <pageMargins left="0.75" right="0.75" top="0.25" bottom="0.2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CJISD</dc:creator>
  <cp:keywords/>
  <dc:description/>
  <cp:lastModifiedBy>Joe Huffman</cp:lastModifiedBy>
  <cp:lastPrinted>2008-06-17T19:59:28Z</cp:lastPrinted>
  <dcterms:created xsi:type="dcterms:W3CDTF">1999-06-29T14:36:46Z</dcterms:created>
  <dcterms:modified xsi:type="dcterms:W3CDTF">2009-01-19T01:29:05Z</dcterms:modified>
  <cp:category/>
  <cp:version/>
  <cp:contentType/>
  <cp:contentStatus/>
</cp:coreProperties>
</file>